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014"/>
  <workbookPr/>
  <bookViews>
    <workbookView xWindow="0" yWindow="460" windowWidth="28800" windowHeight="16140" tabRatio="727" activeTab="0"/>
  </bookViews>
  <sheets>
    <sheet name="в розрізі областей (4)" sheetId="6" r:id="rId1"/>
  </sheets>
  <definedNames>
    <definedName name="_xlnm.Print_Area" localSheetId="0">'в розрізі областей (4)'!$A$1:$BS$33</definedName>
  </definedNames>
  <calcPr calcId="181029"/>
</workbook>
</file>

<file path=xl/sharedStrings.xml><?xml version="1.0" encoding="utf-8"?>
<sst xmlns="http://schemas.openxmlformats.org/spreadsheetml/2006/main" count="148" uniqueCount="57">
  <si>
    <t>Область</t>
  </si>
  <si>
    <t>Вінницька</t>
  </si>
  <si>
    <t>Київська</t>
  </si>
  <si>
    <t>Донецька</t>
  </si>
  <si>
    <t>Чернівецька</t>
  </si>
  <si>
    <t>Хмельницька</t>
  </si>
  <si>
    <t>Миколаївська</t>
  </si>
  <si>
    <t>Полтавська</t>
  </si>
  <si>
    <t>Рівненська</t>
  </si>
  <si>
    <t>Херсонська</t>
  </si>
  <si>
    <t>Івано-Франківська</t>
  </si>
  <si>
    <t>Тернопільська</t>
  </si>
  <si>
    <t>Волинська</t>
  </si>
  <si>
    <t>Дніпропетровська</t>
  </si>
  <si>
    <t>Сумська</t>
  </si>
  <si>
    <t>Житомирська</t>
  </si>
  <si>
    <t>Львівська</t>
  </si>
  <si>
    <t>Чернігівська</t>
  </si>
  <si>
    <t>Харківська</t>
  </si>
  <si>
    <t>Закарпатська</t>
  </si>
  <si>
    <t>ІНФОРМАЦІЯ</t>
  </si>
  <si>
    <t xml:space="preserve"> 2019р.</t>
  </si>
  <si>
    <t>Запорізька</t>
  </si>
  <si>
    <t>Кіровоградська</t>
  </si>
  <si>
    <t>Луганська</t>
  </si>
  <si>
    <t>Одеська</t>
  </si>
  <si>
    <t>Черкаська</t>
  </si>
  <si>
    <t>Горох</t>
  </si>
  <si>
    <t>Кукурудза</t>
  </si>
  <si>
    <t>Гречка</t>
  </si>
  <si>
    <t>Просо</t>
  </si>
  <si>
    <t>Цукрові буряки</t>
  </si>
  <si>
    <t>Соняшник</t>
  </si>
  <si>
    <t>Соя</t>
  </si>
  <si>
    <t>прогноз, 2020 р.</t>
  </si>
  <si>
    <t>Всього, тис. га</t>
  </si>
  <si>
    <r>
      <t>Всього</t>
    </r>
    <r>
      <rPr>
        <b/>
        <sz val="8"/>
        <color indexed="8"/>
        <rFont val="Arial"/>
        <family val="2"/>
      </rPr>
      <t xml:space="preserve">, </t>
    </r>
    <r>
      <rPr>
        <b/>
        <sz val="9"/>
        <color indexed="8"/>
        <rFont val="Arial"/>
        <family val="2"/>
      </rPr>
      <t>тис.га</t>
    </r>
  </si>
  <si>
    <t>ВСЬОГО</t>
  </si>
  <si>
    <t>прогноз збирання</t>
  </si>
  <si>
    <t>Обмолочено</t>
  </si>
  <si>
    <t>Намолочено</t>
  </si>
  <si>
    <t>Урожайність, ц/га</t>
  </si>
  <si>
    <t>Всього, тис.тонн</t>
  </si>
  <si>
    <t>Пшениця (озима+яра)</t>
  </si>
  <si>
    <t>Ячмінь (озимий+ярий)</t>
  </si>
  <si>
    <t>Ріпак (озимий + ярий)</t>
  </si>
  <si>
    <t>про  хід збирання сільськогосподарських культур в розрізі  областей</t>
  </si>
  <si>
    <t>Обмолочено, тис.га</t>
  </si>
  <si>
    <t>Намолочено, тис.тонн</t>
  </si>
  <si>
    <t>Зміни за тиждень, тис. га</t>
  </si>
  <si>
    <t>ПІДСУМОК ПО ОСНОВНИМ КУЛЬТУРАМ</t>
  </si>
  <si>
    <t>ВСЬОГО зернові та зернобобові</t>
  </si>
  <si>
    <t xml:space="preserve">Прогноз </t>
  </si>
  <si>
    <t>Зміни за тиждень, тис. тонн</t>
  </si>
  <si>
    <t>Факт на 10.09 тис. га</t>
  </si>
  <si>
    <t>Факт на 17.09 тис. га</t>
  </si>
  <si>
    <t>(станом на 17.09.2020 р., тис. 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</si>
</sst>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" fontId="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" fontId="2" fillId="0" borderId="1" xfId="2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/>
    </xf>
    <xf numFmtId="4" fontId="7" fillId="0" borderId="7" xfId="0" applyNumberFormat="1" applyFont="1" applyFill="1" applyBorder="1" applyAlignment="1">
      <alignment/>
    </xf>
    <xf numFmtId="4" fontId="8" fillId="4" borderId="1" xfId="0" applyNumberFormat="1" applyFont="1" applyFill="1" applyBorder="1" applyAlignment="1">
      <alignment/>
    </xf>
    <xf numFmtId="4" fontId="3" fillId="2" borderId="8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/>
    </xf>
    <xf numFmtId="4" fontId="8" fillId="5" borderId="1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 horizontal="center" vertical="center"/>
    </xf>
    <xf numFmtId="4" fontId="8" fillId="4" borderId="9" xfId="0" applyNumberFormat="1" applyFont="1" applyFill="1" applyBorder="1" applyAlignment="1">
      <alignment/>
    </xf>
    <xf numFmtId="4" fontId="9" fillId="2" borderId="2" xfId="0" applyNumberFormat="1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2" fillId="0" borderId="1" xfId="22" applyNumberFormat="1" applyFont="1" applyFill="1" applyBorder="1" applyAlignment="1">
      <alignment/>
    </xf>
    <xf numFmtId="4" fontId="2" fillId="6" borderId="9" xfId="22" applyNumberFormat="1" applyFont="1" applyFill="1" applyBorder="1" applyAlignment="1">
      <alignment/>
    </xf>
    <xf numFmtId="4" fontId="3" fillId="2" borderId="2" xfId="22" applyNumberFormat="1" applyFont="1" applyFill="1" applyBorder="1" applyAlignment="1">
      <alignment horizontal="center" vertical="center"/>
    </xf>
    <xf numFmtId="4" fontId="3" fillId="0" borderId="2" xfId="22" applyNumberFormat="1" applyFont="1" applyFill="1" applyBorder="1" applyAlignment="1">
      <alignment horizontal="center" vertical="center"/>
    </xf>
    <xf numFmtId="4" fontId="3" fillId="2" borderId="12" xfId="22" applyNumberFormat="1" applyFont="1" applyFill="1" applyBorder="1" applyAlignment="1">
      <alignment horizontal="center" vertical="center"/>
    </xf>
    <xf numFmtId="2" fontId="3" fillId="2" borderId="2" xfId="22" applyNumberFormat="1" applyFont="1" applyFill="1" applyBorder="1" applyAlignment="1">
      <alignment horizontal="center" vertical="center"/>
    </xf>
    <xf numFmtId="9" fontId="3" fillId="2" borderId="13" xfId="22" applyFont="1" applyFill="1" applyBorder="1" applyAlignment="1">
      <alignment horizontal="center" vertical="center"/>
    </xf>
    <xf numFmtId="9" fontId="3" fillId="0" borderId="0" xfId="22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/>
    </xf>
    <xf numFmtId="4" fontId="3" fillId="0" borderId="12" xfId="22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  <cellStyle name="Процентный 2" xfId="21"/>
    <cellStyle name="Відсоткови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outlinePr summaryBelow="0" summaryRight="0"/>
  </sheetPr>
  <dimension ref="A1:BS37"/>
  <sheetViews>
    <sheetView tabSelected="1" zoomScale="85" zoomScaleNormal="85" workbookViewId="0" topLeftCell="A1">
      <selection activeCell="BJ33" sqref="BJ33"/>
    </sheetView>
  </sheetViews>
  <sheetFormatPr defaultColWidth="14.57421875" defaultRowHeight="15.75" customHeight="1"/>
  <cols>
    <col min="1" max="1" width="17.421875" style="0" customWidth="1"/>
    <col min="2" max="2" width="9.140625" style="0" customWidth="1"/>
    <col min="3" max="3" width="9.28125" style="0" customWidth="1"/>
    <col min="4" max="4" width="9.140625" style="0" customWidth="1"/>
    <col min="5" max="5" width="8.00390625" style="0" customWidth="1"/>
    <col min="6" max="7" width="9.140625" style="0" customWidth="1"/>
    <col min="8" max="8" width="8.28125" style="0" customWidth="1"/>
    <col min="9" max="9" width="9.421875" style="0" customWidth="1"/>
    <col min="10" max="10" width="9.00390625" style="0" customWidth="1"/>
    <col min="11" max="11" width="8.7109375" style="0" customWidth="1"/>
    <col min="12" max="12" width="7.421875" style="0" customWidth="1"/>
    <col min="13" max="13" width="9.140625" style="0" customWidth="1"/>
    <col min="14" max="14" width="8.7109375" style="0" customWidth="1"/>
    <col min="15" max="15" width="8.00390625" style="0" customWidth="1"/>
    <col min="16" max="16" width="8.421875" style="0" customWidth="1"/>
    <col min="17" max="17" width="7.8515625" style="0" customWidth="1"/>
    <col min="18" max="18" width="9.421875" style="0" customWidth="1"/>
    <col min="19" max="19" width="8.421875" style="0" customWidth="1"/>
    <col min="20" max="20" width="9.00390625" style="0" customWidth="1"/>
    <col min="21" max="21" width="8.421875" style="0" customWidth="1"/>
    <col min="22" max="22" width="7.421875" style="0" customWidth="1"/>
    <col min="23" max="24" width="8.00390625" style="0" customWidth="1"/>
    <col min="25" max="25" width="7.28125" style="0" customWidth="1"/>
    <col min="26" max="26" width="7.8515625" style="0" customWidth="1"/>
    <col min="27" max="27" width="7.28125" style="0" customWidth="1"/>
    <col min="28" max="30" width="8.421875" style="0" customWidth="1"/>
    <col min="31" max="31" width="7.421875" style="0" customWidth="1"/>
    <col min="32" max="32" width="6.8515625" style="0" customWidth="1"/>
    <col min="33" max="33" width="8.00390625" style="0" customWidth="1"/>
    <col min="34" max="35" width="7.28125" style="0" customWidth="1"/>
    <col min="36" max="36" width="7.7109375" style="0" customWidth="1"/>
    <col min="37" max="37" width="7.421875" style="0" customWidth="1"/>
    <col min="38" max="41" width="7.00390625" style="0" customWidth="1"/>
    <col min="42" max="42" width="6.8515625" style="0" customWidth="1"/>
    <col min="43" max="43" width="6.421875" style="0" customWidth="1"/>
    <col min="44" max="44" width="8.00390625" style="0" customWidth="1"/>
    <col min="45" max="45" width="7.7109375" style="0" customWidth="1"/>
    <col min="46" max="46" width="7.140625" style="0" customWidth="1"/>
    <col min="47" max="47" width="7.00390625" style="0" customWidth="1"/>
    <col min="48" max="48" width="6.8515625" style="0" customWidth="1"/>
    <col min="49" max="49" width="8.00390625" style="0" customWidth="1"/>
    <col min="50" max="50" width="8.421875" style="0" customWidth="1"/>
    <col min="51" max="51" width="8.8515625" style="0" customWidth="1"/>
    <col min="52" max="52" width="6.8515625" style="0" customWidth="1"/>
    <col min="53" max="53" width="8.8515625" style="0" customWidth="1"/>
    <col min="54" max="54" width="8.28125" style="0" customWidth="1"/>
    <col min="55" max="55" width="8.421875" style="0" customWidth="1"/>
    <col min="56" max="56" width="6.8515625" style="0" customWidth="1"/>
    <col min="57" max="57" width="6.421875" style="0" customWidth="1"/>
    <col min="58" max="58" width="7.8515625" style="0" customWidth="1"/>
    <col min="59" max="60" width="8.421875" style="0" customWidth="1"/>
    <col min="61" max="61" width="8.00390625" style="0" customWidth="1"/>
    <col min="62" max="62" width="7.00390625" style="0" customWidth="1"/>
    <col min="63" max="63" width="8.421875" style="0" customWidth="1"/>
    <col min="64" max="64" width="7.8515625" style="0" customWidth="1"/>
    <col min="65" max="65" width="7.00390625" style="0" customWidth="1"/>
    <col min="66" max="66" width="7.7109375" style="0" customWidth="1"/>
    <col min="67" max="67" width="10.00390625" style="0" customWidth="1"/>
    <col min="68" max="68" width="9.421875" style="0" customWidth="1"/>
    <col min="69" max="70" width="7.28125" style="0" customWidth="1"/>
    <col min="71" max="71" width="9.421875" style="0" customWidth="1"/>
    <col min="72" max="72" width="6.28125" style="0" customWidth="1"/>
    <col min="73" max="74" width="21.421875" style="0" customWidth="1"/>
  </cols>
  <sheetData>
    <row r="1" spans="1:71" ht="15.75" customHeight="1">
      <c r="A1" s="63" t="s">
        <v>20</v>
      </c>
      <c r="B1" s="63"/>
      <c r="C1" s="63"/>
      <c r="D1" s="63"/>
      <c r="E1" s="63"/>
      <c r="F1" s="63"/>
      <c r="G1" s="63"/>
      <c r="H1" s="63"/>
      <c r="I1" s="35"/>
      <c r="J1" s="35"/>
      <c r="K1" s="35"/>
      <c r="L1" s="35"/>
      <c r="M1" s="35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3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</row>
    <row r="2" spans="1:71" ht="15.75" customHeight="1">
      <c r="A2" s="63" t="s">
        <v>46</v>
      </c>
      <c r="B2" s="63"/>
      <c r="C2" s="63"/>
      <c r="D2" s="63"/>
      <c r="E2" s="63"/>
      <c r="F2" s="63"/>
      <c r="G2" s="63"/>
      <c r="H2" s="63"/>
      <c r="I2" s="35"/>
      <c r="J2" s="35"/>
      <c r="K2" s="35"/>
      <c r="L2" s="35"/>
      <c r="M2" s="35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3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.75" customHeight="1">
      <c r="A3" s="63" t="s">
        <v>56</v>
      </c>
      <c r="B3" s="63"/>
      <c r="C3" s="63"/>
      <c r="D3" s="63"/>
      <c r="E3" s="63"/>
      <c r="F3" s="63"/>
      <c r="G3" s="63"/>
      <c r="H3" s="63"/>
      <c r="I3" s="35"/>
      <c r="J3" s="35"/>
      <c r="K3" s="35"/>
      <c r="L3" s="35"/>
      <c r="M3" s="3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10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2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63" ht="14.25" customHeight="1">
      <c r="A5" s="64" t="s">
        <v>0</v>
      </c>
      <c r="B5" s="57" t="s">
        <v>50</v>
      </c>
      <c r="C5" s="58"/>
      <c r="D5" s="58"/>
      <c r="E5" s="58"/>
      <c r="F5" s="58"/>
      <c r="G5" s="58"/>
      <c r="H5" s="59"/>
      <c r="I5" s="57" t="s">
        <v>51</v>
      </c>
      <c r="J5" s="58"/>
      <c r="K5" s="58"/>
      <c r="L5" s="58"/>
      <c r="M5" s="59"/>
      <c r="N5" s="57" t="s">
        <v>43</v>
      </c>
      <c r="O5" s="58"/>
      <c r="P5" s="58"/>
      <c r="Q5" s="58"/>
      <c r="R5" s="59"/>
      <c r="S5" s="57" t="s">
        <v>44</v>
      </c>
      <c r="T5" s="58"/>
      <c r="U5" s="58"/>
      <c r="V5" s="58"/>
      <c r="W5" s="59"/>
      <c r="X5" s="57" t="s">
        <v>27</v>
      </c>
      <c r="Y5" s="58"/>
      <c r="Z5" s="58"/>
      <c r="AA5" s="58"/>
      <c r="AB5" s="59"/>
      <c r="AC5" s="57" t="s">
        <v>28</v>
      </c>
      <c r="AD5" s="58"/>
      <c r="AE5" s="58"/>
      <c r="AF5" s="58"/>
      <c r="AG5" s="59"/>
      <c r="AH5" s="57" t="s">
        <v>29</v>
      </c>
      <c r="AI5" s="58"/>
      <c r="AJ5" s="58"/>
      <c r="AK5" s="58"/>
      <c r="AL5" s="59"/>
      <c r="AM5" s="57" t="s">
        <v>30</v>
      </c>
      <c r="AN5" s="58"/>
      <c r="AO5" s="58"/>
      <c r="AP5" s="58"/>
      <c r="AQ5" s="59"/>
      <c r="AR5" s="57" t="s">
        <v>31</v>
      </c>
      <c r="AS5" s="58"/>
      <c r="AT5" s="58"/>
      <c r="AU5" s="58"/>
      <c r="AV5" s="59"/>
      <c r="AW5" s="57" t="s">
        <v>32</v>
      </c>
      <c r="AX5" s="58"/>
      <c r="AY5" s="58"/>
      <c r="AZ5" s="58"/>
      <c r="BA5" s="59"/>
      <c r="BB5" s="57" t="s">
        <v>33</v>
      </c>
      <c r="BC5" s="58"/>
      <c r="BD5" s="58"/>
      <c r="BE5" s="58"/>
      <c r="BF5" s="59"/>
      <c r="BG5" s="57" t="s">
        <v>45</v>
      </c>
      <c r="BH5" s="58"/>
      <c r="BI5" s="58"/>
      <c r="BJ5" s="58"/>
      <c r="BK5" s="59"/>
    </row>
    <row r="6" spans="1:63" ht="23.25" customHeight="1">
      <c r="A6" s="65"/>
      <c r="B6" s="34" t="s">
        <v>52</v>
      </c>
      <c r="C6" s="53" t="s">
        <v>47</v>
      </c>
      <c r="D6" s="54"/>
      <c r="E6" s="55"/>
      <c r="F6" s="53" t="s">
        <v>48</v>
      </c>
      <c r="G6" s="54"/>
      <c r="H6" s="56"/>
      <c r="I6" s="61" t="s">
        <v>38</v>
      </c>
      <c r="J6" s="55"/>
      <c r="K6" s="33" t="s">
        <v>39</v>
      </c>
      <c r="L6" s="53" t="s">
        <v>40</v>
      </c>
      <c r="M6" s="56"/>
      <c r="N6" s="61" t="s">
        <v>38</v>
      </c>
      <c r="O6" s="55"/>
      <c r="P6" s="33" t="s">
        <v>39</v>
      </c>
      <c r="Q6" s="53" t="s">
        <v>40</v>
      </c>
      <c r="R6" s="56"/>
      <c r="S6" s="61" t="s">
        <v>38</v>
      </c>
      <c r="T6" s="55"/>
      <c r="U6" s="33" t="s">
        <v>39</v>
      </c>
      <c r="V6" s="53" t="s">
        <v>40</v>
      </c>
      <c r="W6" s="56"/>
      <c r="X6" s="61" t="s">
        <v>38</v>
      </c>
      <c r="Y6" s="55"/>
      <c r="Z6" s="33" t="s">
        <v>39</v>
      </c>
      <c r="AA6" s="53" t="s">
        <v>40</v>
      </c>
      <c r="AB6" s="56"/>
      <c r="AC6" s="61" t="s">
        <v>38</v>
      </c>
      <c r="AD6" s="55"/>
      <c r="AE6" s="33" t="s">
        <v>39</v>
      </c>
      <c r="AF6" s="53" t="s">
        <v>40</v>
      </c>
      <c r="AG6" s="56"/>
      <c r="AH6" s="61" t="s">
        <v>38</v>
      </c>
      <c r="AI6" s="55"/>
      <c r="AJ6" s="33" t="s">
        <v>39</v>
      </c>
      <c r="AK6" s="53" t="s">
        <v>40</v>
      </c>
      <c r="AL6" s="56"/>
      <c r="AM6" s="61" t="s">
        <v>38</v>
      </c>
      <c r="AN6" s="55"/>
      <c r="AO6" s="33" t="s">
        <v>39</v>
      </c>
      <c r="AP6" s="53" t="s">
        <v>40</v>
      </c>
      <c r="AQ6" s="56"/>
      <c r="AR6" s="61" t="s">
        <v>38</v>
      </c>
      <c r="AS6" s="55"/>
      <c r="AT6" s="33" t="s">
        <v>39</v>
      </c>
      <c r="AU6" s="53" t="s">
        <v>40</v>
      </c>
      <c r="AV6" s="56"/>
      <c r="AW6" s="61" t="s">
        <v>38</v>
      </c>
      <c r="AX6" s="55"/>
      <c r="AY6" s="33" t="s">
        <v>39</v>
      </c>
      <c r="AZ6" s="53" t="s">
        <v>40</v>
      </c>
      <c r="BA6" s="56"/>
      <c r="BB6" s="61" t="s">
        <v>38</v>
      </c>
      <c r="BC6" s="55"/>
      <c r="BD6" s="33" t="s">
        <v>39</v>
      </c>
      <c r="BE6" s="53" t="s">
        <v>40</v>
      </c>
      <c r="BF6" s="56"/>
      <c r="BG6" s="61" t="s">
        <v>38</v>
      </c>
      <c r="BH6" s="55"/>
      <c r="BI6" s="33" t="s">
        <v>39</v>
      </c>
      <c r="BJ6" s="53" t="s">
        <v>40</v>
      </c>
      <c r="BK6" s="56"/>
    </row>
    <row r="7" spans="1:63" ht="24.75" customHeight="1">
      <c r="A7" s="65"/>
      <c r="B7" s="51" t="s">
        <v>35</v>
      </c>
      <c r="C7" s="52" t="s">
        <v>54</v>
      </c>
      <c r="D7" s="52" t="s">
        <v>55</v>
      </c>
      <c r="E7" s="52" t="s">
        <v>49</v>
      </c>
      <c r="F7" s="52" t="s">
        <v>54</v>
      </c>
      <c r="G7" s="52" t="s">
        <v>55</v>
      </c>
      <c r="H7" s="49" t="s">
        <v>53</v>
      </c>
      <c r="I7" s="52" t="s">
        <v>35</v>
      </c>
      <c r="J7" s="52"/>
      <c r="K7" s="52" t="s">
        <v>36</v>
      </c>
      <c r="L7" s="47" t="s">
        <v>41</v>
      </c>
      <c r="M7" s="60" t="s">
        <v>42</v>
      </c>
      <c r="N7" s="52" t="s">
        <v>35</v>
      </c>
      <c r="O7" s="52"/>
      <c r="P7" s="52" t="s">
        <v>36</v>
      </c>
      <c r="Q7" s="47" t="s">
        <v>41</v>
      </c>
      <c r="R7" s="60" t="s">
        <v>42</v>
      </c>
      <c r="S7" s="62" t="s">
        <v>35</v>
      </c>
      <c r="T7" s="66"/>
      <c r="U7" s="52" t="s">
        <v>36</v>
      </c>
      <c r="V7" s="47" t="s">
        <v>41</v>
      </c>
      <c r="W7" s="60" t="s">
        <v>42</v>
      </c>
      <c r="X7" s="52" t="s">
        <v>35</v>
      </c>
      <c r="Y7" s="52"/>
      <c r="Z7" s="52" t="s">
        <v>36</v>
      </c>
      <c r="AA7" s="47" t="s">
        <v>41</v>
      </c>
      <c r="AB7" s="60" t="s">
        <v>42</v>
      </c>
      <c r="AC7" s="52" t="s">
        <v>35</v>
      </c>
      <c r="AD7" s="52"/>
      <c r="AE7" s="52" t="s">
        <v>36</v>
      </c>
      <c r="AF7" s="47" t="s">
        <v>41</v>
      </c>
      <c r="AG7" s="60" t="s">
        <v>42</v>
      </c>
      <c r="AH7" s="52" t="s">
        <v>35</v>
      </c>
      <c r="AI7" s="52"/>
      <c r="AJ7" s="52" t="s">
        <v>36</v>
      </c>
      <c r="AK7" s="47" t="s">
        <v>41</v>
      </c>
      <c r="AL7" s="60" t="s">
        <v>42</v>
      </c>
      <c r="AM7" s="52" t="s">
        <v>35</v>
      </c>
      <c r="AN7" s="52"/>
      <c r="AO7" s="52" t="s">
        <v>36</v>
      </c>
      <c r="AP7" s="47" t="s">
        <v>41</v>
      </c>
      <c r="AQ7" s="60" t="s">
        <v>42</v>
      </c>
      <c r="AR7" s="52" t="s">
        <v>35</v>
      </c>
      <c r="AS7" s="52"/>
      <c r="AT7" s="52" t="s">
        <v>36</v>
      </c>
      <c r="AU7" s="47" t="s">
        <v>41</v>
      </c>
      <c r="AV7" s="60" t="s">
        <v>42</v>
      </c>
      <c r="AW7" s="52" t="s">
        <v>35</v>
      </c>
      <c r="AX7" s="52"/>
      <c r="AY7" s="52" t="s">
        <v>36</v>
      </c>
      <c r="AZ7" s="47" t="s">
        <v>41</v>
      </c>
      <c r="BA7" s="60" t="s">
        <v>42</v>
      </c>
      <c r="BB7" s="52" t="s">
        <v>35</v>
      </c>
      <c r="BC7" s="52"/>
      <c r="BD7" s="52" t="s">
        <v>36</v>
      </c>
      <c r="BE7" s="47" t="s">
        <v>41</v>
      </c>
      <c r="BF7" s="60" t="s">
        <v>42</v>
      </c>
      <c r="BG7" s="52" t="s">
        <v>35</v>
      </c>
      <c r="BH7" s="52"/>
      <c r="BI7" s="52" t="s">
        <v>36</v>
      </c>
      <c r="BJ7" s="47" t="s">
        <v>41</v>
      </c>
      <c r="BK7" s="60" t="s">
        <v>42</v>
      </c>
    </row>
    <row r="8" spans="1:63" ht="34.5" customHeight="1">
      <c r="A8" s="65"/>
      <c r="B8" s="51"/>
      <c r="C8" s="52"/>
      <c r="D8" s="52"/>
      <c r="E8" s="52"/>
      <c r="F8" s="52"/>
      <c r="G8" s="52"/>
      <c r="H8" s="50"/>
      <c r="I8" s="14" t="s">
        <v>34</v>
      </c>
      <c r="J8" s="14" t="s">
        <v>21</v>
      </c>
      <c r="K8" s="52"/>
      <c r="L8" s="48"/>
      <c r="M8" s="49"/>
      <c r="N8" s="14" t="s">
        <v>34</v>
      </c>
      <c r="O8" s="14" t="s">
        <v>21</v>
      </c>
      <c r="P8" s="52"/>
      <c r="Q8" s="48"/>
      <c r="R8" s="60"/>
      <c r="S8" s="14" t="s">
        <v>34</v>
      </c>
      <c r="T8" s="14">
        <v>2019</v>
      </c>
      <c r="U8" s="52"/>
      <c r="V8" s="48"/>
      <c r="W8" s="60"/>
      <c r="X8" s="14" t="s">
        <v>34</v>
      </c>
      <c r="Y8" s="14">
        <v>2019</v>
      </c>
      <c r="Z8" s="52"/>
      <c r="AA8" s="48"/>
      <c r="AB8" s="60"/>
      <c r="AC8" s="14" t="s">
        <v>34</v>
      </c>
      <c r="AD8" s="14" t="s">
        <v>21</v>
      </c>
      <c r="AE8" s="52"/>
      <c r="AF8" s="48"/>
      <c r="AG8" s="60"/>
      <c r="AH8" s="14" t="s">
        <v>34</v>
      </c>
      <c r="AI8" s="14" t="s">
        <v>21</v>
      </c>
      <c r="AJ8" s="52"/>
      <c r="AK8" s="48"/>
      <c r="AL8" s="60"/>
      <c r="AM8" s="14" t="s">
        <v>34</v>
      </c>
      <c r="AN8" s="14" t="s">
        <v>21</v>
      </c>
      <c r="AO8" s="52"/>
      <c r="AP8" s="48"/>
      <c r="AQ8" s="60"/>
      <c r="AR8" s="14" t="s">
        <v>34</v>
      </c>
      <c r="AS8" s="14" t="s">
        <v>21</v>
      </c>
      <c r="AT8" s="52"/>
      <c r="AU8" s="48"/>
      <c r="AV8" s="60"/>
      <c r="AW8" s="14" t="s">
        <v>34</v>
      </c>
      <c r="AX8" s="14" t="s">
        <v>21</v>
      </c>
      <c r="AY8" s="52"/>
      <c r="AZ8" s="48"/>
      <c r="BA8" s="60"/>
      <c r="BB8" s="14" t="s">
        <v>34</v>
      </c>
      <c r="BC8" s="14" t="s">
        <v>21</v>
      </c>
      <c r="BD8" s="52"/>
      <c r="BE8" s="48"/>
      <c r="BF8" s="60"/>
      <c r="BG8" s="14" t="s">
        <v>34</v>
      </c>
      <c r="BH8" s="14" t="s">
        <v>21</v>
      </c>
      <c r="BI8" s="52"/>
      <c r="BJ8" s="48"/>
      <c r="BK8" s="60"/>
    </row>
    <row r="9" spans="1:63" s="1" customFormat="1" ht="15.75" customHeight="1">
      <c r="A9" s="16" t="s">
        <v>1</v>
      </c>
      <c r="B9" s="22">
        <v>1376.6</v>
      </c>
      <c r="C9" s="36">
        <v>500.6325898459379</v>
      </c>
      <c r="D9" s="24">
        <v>590.1109996352951</v>
      </c>
      <c r="E9" s="24">
        <v>89.47840978935722</v>
      </c>
      <c r="F9" s="36">
        <v>2124.883639153937</v>
      </c>
      <c r="G9" s="24">
        <v>2325.9236849193394</v>
      </c>
      <c r="H9" s="37">
        <v>201.04004576540228</v>
      </c>
      <c r="I9" s="31">
        <v>885.7</v>
      </c>
      <c r="J9" s="27">
        <v>880.6</v>
      </c>
      <c r="K9" s="45">
        <v>445.24811986256105</v>
      </c>
      <c r="L9" s="36">
        <v>44.287696906421196</v>
      </c>
      <c r="M9" s="29">
        <v>1971.9013780627</v>
      </c>
      <c r="N9" s="31">
        <v>317.4</v>
      </c>
      <c r="O9" s="27">
        <v>332.7</v>
      </c>
      <c r="P9" s="24">
        <v>317.4</v>
      </c>
      <c r="Q9" s="36">
        <v>43.5526149968494</v>
      </c>
      <c r="R9" s="29">
        <v>1382.36</v>
      </c>
      <c r="S9" s="26">
        <v>89.6</v>
      </c>
      <c r="T9" s="27">
        <v>108.4</v>
      </c>
      <c r="U9" s="24">
        <v>89.6</v>
      </c>
      <c r="V9" s="36">
        <v>40.4296875</v>
      </c>
      <c r="W9" s="29">
        <v>362.24999999999994</v>
      </c>
      <c r="X9" s="26">
        <v>4.7</v>
      </c>
      <c r="Y9" s="27">
        <v>7</v>
      </c>
      <c r="Z9" s="24">
        <v>4.7</v>
      </c>
      <c r="AA9" s="36">
        <v>29.970104633781787</v>
      </c>
      <c r="AB9" s="29">
        <v>14.085949177877442</v>
      </c>
      <c r="AC9" s="26">
        <v>456.9</v>
      </c>
      <c r="AD9" s="27">
        <v>418.9</v>
      </c>
      <c r="AE9" s="24">
        <v>20.10035669920142</v>
      </c>
      <c r="AF9" s="36">
        <v>48.48729326341267</v>
      </c>
      <c r="AG9" s="29">
        <v>97.46118899733807</v>
      </c>
      <c r="AH9" s="26">
        <v>6.7</v>
      </c>
      <c r="AI9" s="27">
        <v>4.7</v>
      </c>
      <c r="AJ9" s="24">
        <v>6.7</v>
      </c>
      <c r="AK9" s="36">
        <v>21.300236406619387</v>
      </c>
      <c r="AL9" s="29">
        <v>14.27115839243499</v>
      </c>
      <c r="AM9" s="26">
        <v>2.6</v>
      </c>
      <c r="AN9" s="27">
        <v>1.8</v>
      </c>
      <c r="AO9" s="24">
        <v>2.6</v>
      </c>
      <c r="AP9" s="36">
        <v>29.126984126984127</v>
      </c>
      <c r="AQ9" s="29">
        <v>7.573015873015874</v>
      </c>
      <c r="AR9" s="26">
        <v>48.5</v>
      </c>
      <c r="AS9" s="27">
        <v>44.2</v>
      </c>
      <c r="AT9" s="24">
        <v>2.199147546930262E-21</v>
      </c>
      <c r="AU9" s="6">
        <v>0</v>
      </c>
      <c r="AV9" s="29">
        <v>0</v>
      </c>
      <c r="AW9" s="26">
        <v>288.9</v>
      </c>
      <c r="AX9" s="27">
        <v>246.2</v>
      </c>
      <c r="AY9" s="24">
        <v>61.20622712717292</v>
      </c>
      <c r="AZ9" s="36">
        <v>26.51821862348178</v>
      </c>
      <c r="BA9" s="29">
        <v>162.30801120768527</v>
      </c>
      <c r="BB9" s="26">
        <v>103.2</v>
      </c>
      <c r="BC9" s="27">
        <v>116.2</v>
      </c>
      <c r="BD9" s="24">
        <v>33.35665264556121</v>
      </c>
      <c r="BE9" s="36">
        <v>14.195205479452053</v>
      </c>
      <c r="BF9" s="29">
        <v>47.35045384104494</v>
      </c>
      <c r="BG9" s="26">
        <v>50.3</v>
      </c>
      <c r="BH9" s="27">
        <v>79.4</v>
      </c>
      <c r="BI9" s="24">
        <v>50.3</v>
      </c>
      <c r="BJ9" s="36">
        <v>28.70056497175141</v>
      </c>
      <c r="BK9" s="29">
        <v>144.3638418079096</v>
      </c>
    </row>
    <row r="10" spans="1:63" s="1" customFormat="1" ht="15.75" customHeight="1">
      <c r="A10" s="16" t="s">
        <v>12</v>
      </c>
      <c r="B10" s="22">
        <v>444.4</v>
      </c>
      <c r="C10" s="36">
        <v>260.4096332022278</v>
      </c>
      <c r="D10" s="24">
        <v>260.4096332022278</v>
      </c>
      <c r="E10" s="24">
        <v>0</v>
      </c>
      <c r="F10" s="36">
        <v>1036.384262909744</v>
      </c>
      <c r="G10" s="24">
        <v>1036.384262909744</v>
      </c>
      <c r="H10" s="37">
        <v>0</v>
      </c>
      <c r="I10" s="31">
        <v>310.5</v>
      </c>
      <c r="J10" s="27">
        <v>296.7</v>
      </c>
      <c r="K10" s="45">
        <v>211.49764397905759</v>
      </c>
      <c r="L10" s="36">
        <v>41.911601629367226</v>
      </c>
      <c r="M10" s="29">
        <v>886.4205</v>
      </c>
      <c r="N10" s="31">
        <v>164.8</v>
      </c>
      <c r="O10" s="27">
        <v>162.4</v>
      </c>
      <c r="P10" s="24">
        <v>164.8</v>
      </c>
      <c r="Q10" s="36">
        <v>43.90230582524271</v>
      </c>
      <c r="R10" s="29">
        <v>723.51</v>
      </c>
      <c r="S10" s="26">
        <v>33.5</v>
      </c>
      <c r="T10" s="27">
        <v>33.2</v>
      </c>
      <c r="U10" s="24">
        <v>33.5</v>
      </c>
      <c r="V10" s="36">
        <v>35.00597014925374</v>
      </c>
      <c r="W10" s="29">
        <v>117.27000000000002</v>
      </c>
      <c r="X10" s="26">
        <v>1.4</v>
      </c>
      <c r="Y10" s="27">
        <v>3.2</v>
      </c>
      <c r="Z10" s="24">
        <v>1.4</v>
      </c>
      <c r="AA10" s="36">
        <v>24.5</v>
      </c>
      <c r="AB10" s="29">
        <v>3.4299999999999997</v>
      </c>
      <c r="AC10" s="26">
        <v>41.3</v>
      </c>
      <c r="AD10" s="27">
        <v>30.5</v>
      </c>
      <c r="AE10" s="24">
        <v>2.882186274372967E-21</v>
      </c>
      <c r="AF10" s="36">
        <v>0</v>
      </c>
      <c r="AG10" s="29">
        <v>0</v>
      </c>
      <c r="AH10" s="26">
        <v>1.4</v>
      </c>
      <c r="AI10" s="27">
        <v>1.1</v>
      </c>
      <c r="AJ10" s="24">
        <v>2.4999999999999996E-20</v>
      </c>
      <c r="AK10" s="36">
        <v>0</v>
      </c>
      <c r="AL10" s="29">
        <v>0</v>
      </c>
      <c r="AM10" s="26">
        <v>1.7</v>
      </c>
      <c r="AN10" s="27">
        <v>0.8</v>
      </c>
      <c r="AO10" s="24">
        <v>0.00016999999999999999</v>
      </c>
      <c r="AP10" s="36">
        <v>0</v>
      </c>
      <c r="AQ10" s="29">
        <v>0</v>
      </c>
      <c r="AR10" s="26">
        <v>7.9</v>
      </c>
      <c r="AS10" s="27">
        <v>9.2</v>
      </c>
      <c r="AT10" s="24">
        <v>3.948025987006497E-21</v>
      </c>
      <c r="AU10" s="36">
        <v>0</v>
      </c>
      <c r="AV10" s="29">
        <v>0</v>
      </c>
      <c r="AW10" s="26">
        <v>40.6</v>
      </c>
      <c r="AX10" s="27">
        <v>29.9</v>
      </c>
      <c r="AY10" s="24">
        <v>3.438638096044719E-21</v>
      </c>
      <c r="AZ10" s="36">
        <v>0</v>
      </c>
      <c r="BA10" s="29">
        <v>0</v>
      </c>
      <c r="BB10" s="26">
        <v>36.4</v>
      </c>
      <c r="BC10" s="27">
        <v>37.1</v>
      </c>
      <c r="BD10" s="24">
        <v>3.0683638202815474E-21</v>
      </c>
      <c r="BE10" s="36">
        <v>0</v>
      </c>
      <c r="BF10" s="29">
        <v>0</v>
      </c>
      <c r="BG10" s="26">
        <v>49</v>
      </c>
      <c r="BH10" s="27">
        <v>52.4</v>
      </c>
      <c r="BI10" s="24">
        <v>48.91198922317019</v>
      </c>
      <c r="BJ10" s="36">
        <v>30.659919028340074</v>
      </c>
      <c r="BK10" s="29">
        <v>149.96376290974405</v>
      </c>
    </row>
    <row r="11" spans="1:63" s="1" customFormat="1" ht="15.75" customHeight="1">
      <c r="A11" s="16" t="s">
        <v>13</v>
      </c>
      <c r="B11" s="22">
        <v>1843</v>
      </c>
      <c r="C11" s="36">
        <v>1068.013579249686</v>
      </c>
      <c r="D11" s="24">
        <v>1302.0807844193143</v>
      </c>
      <c r="E11" s="24">
        <v>234.06720516962832</v>
      </c>
      <c r="F11" s="36">
        <v>3433.026547050984</v>
      </c>
      <c r="G11" s="24">
        <v>3816.3312320267514</v>
      </c>
      <c r="H11" s="37">
        <v>383.3046849757675</v>
      </c>
      <c r="I11" s="31">
        <v>1100.6</v>
      </c>
      <c r="J11" s="27">
        <v>1119.4</v>
      </c>
      <c r="K11" s="45">
        <v>810.1372222222224</v>
      </c>
      <c r="L11" s="36">
        <v>36.499489031539525</v>
      </c>
      <c r="M11" s="29">
        <v>2956.9594656541904</v>
      </c>
      <c r="N11" s="31">
        <v>508.40000000000003</v>
      </c>
      <c r="O11" s="27">
        <v>517.3</v>
      </c>
      <c r="P11" s="24">
        <v>508.40000000000003</v>
      </c>
      <c r="Q11" s="36">
        <v>38.965774980330444</v>
      </c>
      <c r="R11" s="29">
        <v>1981.02</v>
      </c>
      <c r="S11" s="26">
        <v>239.7</v>
      </c>
      <c r="T11" s="27">
        <v>248.4</v>
      </c>
      <c r="U11" s="24">
        <v>239.7</v>
      </c>
      <c r="V11" s="36">
        <v>32.141426783479346</v>
      </c>
      <c r="W11" s="29">
        <v>770.43</v>
      </c>
      <c r="X11" s="26">
        <v>16.5</v>
      </c>
      <c r="Y11" s="27">
        <v>17.2</v>
      </c>
      <c r="Z11" s="24">
        <v>16.5</v>
      </c>
      <c r="AA11" s="36">
        <v>24.670050761421322</v>
      </c>
      <c r="AB11" s="29">
        <v>40.70558375634518</v>
      </c>
      <c r="AC11" s="26">
        <v>313</v>
      </c>
      <c r="AD11" s="27">
        <v>314.4</v>
      </c>
      <c r="AE11" s="24">
        <v>5.234843205574913</v>
      </c>
      <c r="AF11" s="36">
        <v>24.72222222222222</v>
      </c>
      <c r="AG11" s="29">
        <v>12.941695702671314</v>
      </c>
      <c r="AH11" s="26">
        <v>0.7</v>
      </c>
      <c r="AI11" s="27">
        <v>0.5</v>
      </c>
      <c r="AJ11" s="24">
        <v>0.7</v>
      </c>
      <c r="AK11" s="36">
        <v>6.6</v>
      </c>
      <c r="AL11" s="29">
        <v>0.4619999999999999</v>
      </c>
      <c r="AM11" s="26">
        <v>13</v>
      </c>
      <c r="AN11" s="27">
        <v>10.7</v>
      </c>
      <c r="AO11" s="24">
        <v>6.259259259259259</v>
      </c>
      <c r="AP11" s="36">
        <v>16.923076923076923</v>
      </c>
      <c r="AQ11" s="29">
        <v>10.592592592592592</v>
      </c>
      <c r="AR11" s="26">
        <v>0.5</v>
      </c>
      <c r="AS11" s="27">
        <v>0.6</v>
      </c>
      <c r="AT11" s="24">
        <v>0</v>
      </c>
      <c r="AU11" s="36">
        <v>0</v>
      </c>
      <c r="AV11" s="29">
        <v>0</v>
      </c>
      <c r="AW11" s="26">
        <v>618.8</v>
      </c>
      <c r="AX11" s="27">
        <v>583.6</v>
      </c>
      <c r="AY11" s="24">
        <v>371.30856219709204</v>
      </c>
      <c r="AZ11" s="36">
        <v>15</v>
      </c>
      <c r="BA11" s="29">
        <v>556.9628432956381</v>
      </c>
      <c r="BB11" s="26">
        <v>2.9</v>
      </c>
      <c r="BC11" s="27">
        <v>3.5</v>
      </c>
      <c r="BD11" s="24">
        <v>0.435</v>
      </c>
      <c r="BE11" s="36">
        <v>12</v>
      </c>
      <c r="BF11" s="29">
        <v>0.522</v>
      </c>
      <c r="BG11" s="26">
        <v>120.19999999999999</v>
      </c>
      <c r="BH11" s="27">
        <v>114.4</v>
      </c>
      <c r="BI11" s="24">
        <v>120.19999999999999</v>
      </c>
      <c r="BJ11" s="36">
        <v>25.115384615384613</v>
      </c>
      <c r="BK11" s="29">
        <v>301.88692307692304</v>
      </c>
    </row>
    <row r="12" spans="1:63" s="1" customFormat="1" ht="15.75" customHeight="1">
      <c r="A12" s="17" t="s">
        <v>3</v>
      </c>
      <c r="B12" s="22">
        <v>937.3999999999999</v>
      </c>
      <c r="C12" s="36">
        <v>663.1447642857144</v>
      </c>
      <c r="D12" s="24">
        <v>747.6709547619048</v>
      </c>
      <c r="E12" s="24">
        <v>84.52619047619044</v>
      </c>
      <c r="F12" s="36">
        <v>2158.032084169884</v>
      </c>
      <c r="G12" s="24">
        <v>2319.664227027027</v>
      </c>
      <c r="H12" s="37">
        <v>161.6321428571432</v>
      </c>
      <c r="I12" s="31">
        <v>574.5</v>
      </c>
      <c r="J12" s="27">
        <v>581.5</v>
      </c>
      <c r="K12" s="45">
        <v>522.6840500000001</v>
      </c>
      <c r="L12" s="36">
        <v>36.18318179022298</v>
      </c>
      <c r="M12" s="29">
        <v>1891.2372</v>
      </c>
      <c r="N12" s="31">
        <v>354.3</v>
      </c>
      <c r="O12" s="27">
        <v>363.9</v>
      </c>
      <c r="P12" s="24">
        <v>354.3</v>
      </c>
      <c r="Q12" s="36">
        <v>39.524414338131535</v>
      </c>
      <c r="R12" s="29">
        <v>1400.3500000000004</v>
      </c>
      <c r="S12" s="26">
        <v>113.60000000000001</v>
      </c>
      <c r="T12" s="27">
        <v>119.2</v>
      </c>
      <c r="U12" s="24">
        <v>113.60000000000001</v>
      </c>
      <c r="V12" s="36">
        <v>29.533450704225356</v>
      </c>
      <c r="W12" s="29">
        <v>335.50000000000006</v>
      </c>
      <c r="X12" s="26">
        <v>21.6</v>
      </c>
      <c r="Y12" s="27">
        <v>12.8</v>
      </c>
      <c r="Z12" s="24">
        <v>21.6</v>
      </c>
      <c r="AA12" s="36">
        <v>20</v>
      </c>
      <c r="AB12" s="29">
        <v>43.2</v>
      </c>
      <c r="AC12" s="26">
        <v>59</v>
      </c>
      <c r="AD12" s="27">
        <v>60.3</v>
      </c>
      <c r="AE12" s="24">
        <v>3.177571428571429</v>
      </c>
      <c r="AF12" s="36">
        <v>26.25994694960212</v>
      </c>
      <c r="AG12" s="29">
        <v>8.344285714285714</v>
      </c>
      <c r="AH12" s="26">
        <v>4</v>
      </c>
      <c r="AI12" s="27">
        <v>3.8</v>
      </c>
      <c r="AJ12" s="24">
        <v>0.8</v>
      </c>
      <c r="AK12" s="36">
        <v>9.8</v>
      </c>
      <c r="AL12" s="29">
        <v>0.784</v>
      </c>
      <c r="AM12" s="26">
        <v>7.8</v>
      </c>
      <c r="AN12" s="27">
        <v>6.1</v>
      </c>
      <c r="AO12" s="24">
        <v>7.258333333333335</v>
      </c>
      <c r="AP12" s="36">
        <v>17.91044776119403</v>
      </c>
      <c r="AQ12" s="29">
        <v>13</v>
      </c>
      <c r="AR12" s="26">
        <v>0.4</v>
      </c>
      <c r="AS12" s="27">
        <v>0</v>
      </c>
      <c r="AT12" s="24">
        <v>0</v>
      </c>
      <c r="AU12" s="36">
        <v>0</v>
      </c>
      <c r="AV12" s="29">
        <v>0</v>
      </c>
      <c r="AW12" s="26">
        <v>325.2</v>
      </c>
      <c r="AX12" s="27">
        <v>308.1</v>
      </c>
      <c r="AY12" s="24">
        <v>188.08690476190475</v>
      </c>
      <c r="AZ12" s="36">
        <v>18.730703259005146</v>
      </c>
      <c r="BA12" s="29">
        <v>352.3</v>
      </c>
      <c r="BB12" s="26">
        <v>0.4</v>
      </c>
      <c r="BC12" s="27">
        <v>0</v>
      </c>
      <c r="BD12" s="24">
        <v>4E-20</v>
      </c>
      <c r="BE12" s="36">
        <v>0</v>
      </c>
      <c r="BF12" s="29">
        <v>0</v>
      </c>
      <c r="BG12" s="26">
        <v>36.9</v>
      </c>
      <c r="BH12" s="27">
        <v>32.1</v>
      </c>
      <c r="BI12" s="24">
        <v>36.9</v>
      </c>
      <c r="BJ12" s="36">
        <v>20.630630630630627</v>
      </c>
      <c r="BK12" s="29">
        <v>76.12702702702701</v>
      </c>
    </row>
    <row r="13" spans="1:63" s="1" customFormat="1" ht="15.75" customHeight="1">
      <c r="A13" s="18" t="s">
        <v>15</v>
      </c>
      <c r="B13" s="22">
        <v>849</v>
      </c>
      <c r="C13" s="36">
        <v>239.13</v>
      </c>
      <c r="D13" s="24">
        <v>239.13</v>
      </c>
      <c r="E13" s="24">
        <v>0</v>
      </c>
      <c r="F13" s="36">
        <v>868.2933463331104</v>
      </c>
      <c r="G13" s="24">
        <v>868.2933463331104</v>
      </c>
      <c r="H13" s="37">
        <v>0</v>
      </c>
      <c r="I13" s="31">
        <v>518.4</v>
      </c>
      <c r="J13" s="27">
        <v>455.1</v>
      </c>
      <c r="K13" s="45">
        <v>189.63</v>
      </c>
      <c r="L13" s="36">
        <v>40.60606312292358</v>
      </c>
      <c r="M13" s="29">
        <v>770.0127749999998</v>
      </c>
      <c r="N13" s="31">
        <v>148.4</v>
      </c>
      <c r="O13" s="27">
        <v>142.9</v>
      </c>
      <c r="P13" s="24">
        <v>148.4</v>
      </c>
      <c r="Q13" s="36">
        <v>41.40700808625336</v>
      </c>
      <c r="R13" s="29">
        <v>614.4799999999999</v>
      </c>
      <c r="S13" s="26">
        <v>30.299999999999997</v>
      </c>
      <c r="T13" s="27">
        <v>31</v>
      </c>
      <c r="U13" s="24">
        <v>30.299999999999997</v>
      </c>
      <c r="V13" s="36">
        <v>37.50825082508252</v>
      </c>
      <c r="W13" s="29">
        <v>113.65000000000002</v>
      </c>
      <c r="X13" s="26">
        <v>1.9</v>
      </c>
      <c r="Y13" s="27">
        <v>2.3</v>
      </c>
      <c r="Z13" s="24">
        <v>1.9</v>
      </c>
      <c r="AA13" s="36">
        <v>27.450000000000006</v>
      </c>
      <c r="AB13" s="29">
        <v>5.2155000000000005</v>
      </c>
      <c r="AC13" s="26">
        <v>249.2</v>
      </c>
      <c r="AD13" s="27">
        <v>199.8</v>
      </c>
      <c r="AE13" s="24">
        <v>5.286605286605286E-21</v>
      </c>
      <c r="AF13" s="36">
        <v>0</v>
      </c>
      <c r="AG13" s="29">
        <v>0</v>
      </c>
      <c r="AH13" s="26">
        <v>14.8</v>
      </c>
      <c r="AI13" s="27">
        <v>15.5</v>
      </c>
      <c r="AJ13" s="24">
        <v>2.0903954802259886E-20</v>
      </c>
      <c r="AK13" s="36">
        <v>0</v>
      </c>
      <c r="AL13" s="29">
        <v>0</v>
      </c>
      <c r="AM13" s="26">
        <v>8.3</v>
      </c>
      <c r="AN13" s="27">
        <v>7.5</v>
      </c>
      <c r="AO13" s="24">
        <v>4.015481373971939E-21</v>
      </c>
      <c r="AP13" s="36">
        <v>0</v>
      </c>
      <c r="AQ13" s="29">
        <v>0</v>
      </c>
      <c r="AR13" s="26">
        <v>11.5</v>
      </c>
      <c r="AS13" s="27">
        <v>14.3</v>
      </c>
      <c r="AT13" s="24">
        <v>3.96551724137931E-21</v>
      </c>
      <c r="AU13" s="36">
        <v>0</v>
      </c>
      <c r="AV13" s="29">
        <v>0</v>
      </c>
      <c r="AW13" s="26">
        <v>143.1</v>
      </c>
      <c r="AX13" s="27">
        <v>106.2</v>
      </c>
      <c r="AY13" s="24">
        <v>5.935788949726231E-21</v>
      </c>
      <c r="AZ13" s="36">
        <v>0</v>
      </c>
      <c r="BA13" s="29">
        <v>0</v>
      </c>
      <c r="BB13" s="26">
        <v>126.5</v>
      </c>
      <c r="BC13" s="27">
        <v>139</v>
      </c>
      <c r="BD13" s="24">
        <v>6.685693145182601E-21</v>
      </c>
      <c r="BE13" s="36">
        <v>0</v>
      </c>
      <c r="BF13" s="29">
        <v>0</v>
      </c>
      <c r="BG13" s="26">
        <v>49.5</v>
      </c>
      <c r="BH13" s="27">
        <v>44.1</v>
      </c>
      <c r="BI13" s="24">
        <v>49.5</v>
      </c>
      <c r="BJ13" s="36">
        <v>19.85466087537588</v>
      </c>
      <c r="BK13" s="29">
        <v>98.2805713331106</v>
      </c>
    </row>
    <row r="14" spans="1:63" s="1" customFormat="1" ht="15.75" customHeight="1">
      <c r="A14" s="17" t="s">
        <v>19</v>
      </c>
      <c r="B14" s="22">
        <v>99.2</v>
      </c>
      <c r="C14" s="36">
        <v>29.202066579998146</v>
      </c>
      <c r="D14" s="24">
        <v>29.202066579998146</v>
      </c>
      <c r="E14" s="24">
        <v>0</v>
      </c>
      <c r="F14" s="36">
        <v>94.0309561727003</v>
      </c>
      <c r="G14" s="24">
        <v>94.0309561727003</v>
      </c>
      <c r="H14" s="37">
        <v>0</v>
      </c>
      <c r="I14" s="31">
        <v>81</v>
      </c>
      <c r="J14" s="27">
        <v>85.6</v>
      </c>
      <c r="K14" s="45">
        <v>28.87847107438017</v>
      </c>
      <c r="L14" s="36">
        <v>32.25262177349079</v>
      </c>
      <c r="M14" s="29">
        <v>93.14064049586777</v>
      </c>
      <c r="N14" s="31">
        <v>25</v>
      </c>
      <c r="O14" s="27">
        <v>27.5</v>
      </c>
      <c r="P14" s="24">
        <v>25</v>
      </c>
      <c r="Q14" s="36">
        <v>32.804</v>
      </c>
      <c r="R14" s="29">
        <v>82.01</v>
      </c>
      <c r="S14" s="26">
        <v>2.3</v>
      </c>
      <c r="T14" s="27">
        <v>3</v>
      </c>
      <c r="U14" s="24">
        <v>2.3</v>
      </c>
      <c r="V14" s="36">
        <v>28.000000000000007</v>
      </c>
      <c r="W14" s="29">
        <v>6.44</v>
      </c>
      <c r="X14" s="26">
        <v>0</v>
      </c>
      <c r="Y14" s="27">
        <v>0</v>
      </c>
      <c r="Z14" s="24">
        <v>0</v>
      </c>
      <c r="AA14" s="36">
        <v>0</v>
      </c>
      <c r="AB14" s="29">
        <v>0</v>
      </c>
      <c r="AC14" s="26">
        <v>50.4</v>
      </c>
      <c r="AD14" s="27">
        <v>51.3</v>
      </c>
      <c r="AE14" s="24">
        <v>3.764846492866213E-21</v>
      </c>
      <c r="AF14" s="36">
        <v>0</v>
      </c>
      <c r="AG14" s="29">
        <v>0</v>
      </c>
      <c r="AH14" s="26">
        <v>0.3</v>
      </c>
      <c r="AI14" s="27">
        <v>0.1</v>
      </c>
      <c r="AJ14" s="24">
        <v>0.20330578512396696</v>
      </c>
      <c r="AK14" s="36">
        <v>12.560975609756095</v>
      </c>
      <c r="AL14" s="29">
        <v>0.25537190082644623</v>
      </c>
      <c r="AM14" s="26">
        <v>0</v>
      </c>
      <c r="AN14" s="27">
        <v>0</v>
      </c>
      <c r="AO14" s="24">
        <v>0</v>
      </c>
      <c r="AP14" s="36">
        <v>0</v>
      </c>
      <c r="AQ14" s="29">
        <v>0</v>
      </c>
      <c r="AR14" s="26">
        <v>0</v>
      </c>
      <c r="AS14" s="27">
        <v>0</v>
      </c>
      <c r="AT14" s="24">
        <v>0</v>
      </c>
      <c r="AU14" s="36">
        <v>0</v>
      </c>
      <c r="AV14" s="29">
        <v>0</v>
      </c>
      <c r="AW14" s="26">
        <v>3.2</v>
      </c>
      <c r="AX14" s="27">
        <v>3.3</v>
      </c>
      <c r="AY14" s="24">
        <v>0.32359550561797756</v>
      </c>
      <c r="AZ14" s="36">
        <v>27.513227513227516</v>
      </c>
      <c r="BA14" s="29">
        <v>0.890315676832531</v>
      </c>
      <c r="BB14" s="26">
        <v>15</v>
      </c>
      <c r="BC14" s="27">
        <v>9.3</v>
      </c>
      <c r="BD14" s="24">
        <v>1E-21</v>
      </c>
      <c r="BE14" s="36">
        <v>0</v>
      </c>
      <c r="BF14" s="29">
        <v>0</v>
      </c>
      <c r="BG14" s="26">
        <v>0</v>
      </c>
      <c r="BH14" s="27">
        <v>0</v>
      </c>
      <c r="BI14" s="24">
        <v>0</v>
      </c>
      <c r="BJ14" s="36">
        <v>0</v>
      </c>
      <c r="BK14" s="29">
        <v>0</v>
      </c>
    </row>
    <row r="15" spans="1:63" s="1" customFormat="1" ht="15.75" customHeight="1">
      <c r="A15" s="17" t="s">
        <v>22</v>
      </c>
      <c r="B15" s="22">
        <v>1611.0000000000002</v>
      </c>
      <c r="C15" s="36">
        <v>1133.325963783644</v>
      </c>
      <c r="D15" s="24">
        <v>1323.4851408923032</v>
      </c>
      <c r="E15" s="24">
        <v>190.15917710865915</v>
      </c>
      <c r="F15" s="36">
        <v>3210.0291880205673</v>
      </c>
      <c r="G15" s="24">
        <v>3490.727961164386</v>
      </c>
      <c r="H15" s="37">
        <v>280.6987731438189</v>
      </c>
      <c r="I15" s="31">
        <v>985</v>
      </c>
      <c r="J15" s="27">
        <v>972.1</v>
      </c>
      <c r="K15" s="45">
        <v>985.50306870229</v>
      </c>
      <c r="L15" s="36">
        <v>30.076692976939853</v>
      </c>
      <c r="M15" s="29">
        <v>2964.067322519084</v>
      </c>
      <c r="N15" s="31">
        <v>668.8000000000001</v>
      </c>
      <c r="O15" s="27">
        <v>666.6999999999999</v>
      </c>
      <c r="P15" s="24">
        <v>668.8000000000001</v>
      </c>
      <c r="Q15" s="36">
        <v>31.33133971291866</v>
      </c>
      <c r="R15" s="29">
        <v>2095.44</v>
      </c>
      <c r="S15" s="26">
        <v>196.7</v>
      </c>
      <c r="T15" s="27">
        <v>194</v>
      </c>
      <c r="U15" s="24">
        <v>196.7</v>
      </c>
      <c r="V15" s="36">
        <v>29.835282155566855</v>
      </c>
      <c r="W15" s="29">
        <v>586.86</v>
      </c>
      <c r="X15" s="26">
        <v>68.9</v>
      </c>
      <c r="Y15" s="27">
        <v>62.7</v>
      </c>
      <c r="Z15" s="24">
        <v>68.9</v>
      </c>
      <c r="AA15" s="36">
        <v>19.5</v>
      </c>
      <c r="AB15" s="29">
        <v>134.35500000000002</v>
      </c>
      <c r="AC15" s="26">
        <v>33.8</v>
      </c>
      <c r="AD15" s="27">
        <v>32.9</v>
      </c>
      <c r="AE15" s="24">
        <v>6.653543307086613E-21</v>
      </c>
      <c r="AF15" s="36">
        <v>0</v>
      </c>
      <c r="AG15" s="29">
        <v>0</v>
      </c>
      <c r="AH15" s="26">
        <v>0.1</v>
      </c>
      <c r="AI15" s="27">
        <v>0.3</v>
      </c>
      <c r="AJ15" s="24">
        <v>1E-20</v>
      </c>
      <c r="AK15" s="36">
        <v>0</v>
      </c>
      <c r="AL15" s="29">
        <v>0</v>
      </c>
      <c r="AM15" s="26">
        <v>12.4</v>
      </c>
      <c r="AN15" s="27">
        <v>9</v>
      </c>
      <c r="AO15" s="24">
        <v>4.174351145038168</v>
      </c>
      <c r="AP15" s="36">
        <v>15.011337868480725</v>
      </c>
      <c r="AQ15" s="29">
        <v>6.2662595419847325</v>
      </c>
      <c r="AR15" s="26">
        <v>0</v>
      </c>
      <c r="AS15" s="27">
        <v>0</v>
      </c>
      <c r="AT15" s="24">
        <v>0</v>
      </c>
      <c r="AU15" s="36">
        <v>0</v>
      </c>
      <c r="AV15" s="29">
        <v>0</v>
      </c>
      <c r="AW15" s="26">
        <v>515.4</v>
      </c>
      <c r="AX15" s="27">
        <v>527.5</v>
      </c>
      <c r="AY15" s="24">
        <v>237.0820721900131</v>
      </c>
      <c r="AZ15" s="36">
        <v>15.300048788420881</v>
      </c>
      <c r="BA15" s="29">
        <v>362.73672713671215</v>
      </c>
      <c r="BB15" s="26">
        <v>9.7</v>
      </c>
      <c r="BC15" s="27">
        <v>10.3</v>
      </c>
      <c r="BD15" s="24">
        <v>2.108695652173913E-21</v>
      </c>
      <c r="BE15" s="36">
        <v>0</v>
      </c>
      <c r="BF15" s="29">
        <v>0</v>
      </c>
      <c r="BG15" s="26">
        <v>100.9</v>
      </c>
      <c r="BH15" s="27">
        <v>70.2</v>
      </c>
      <c r="BI15" s="24">
        <v>100.9</v>
      </c>
      <c r="BJ15" s="36">
        <v>16.246175570722524</v>
      </c>
      <c r="BK15" s="29">
        <v>163.92391150859027</v>
      </c>
    </row>
    <row r="16" spans="1:63" s="1" customFormat="1" ht="15.75" customHeight="1">
      <c r="A16" s="18" t="s">
        <v>10</v>
      </c>
      <c r="B16" s="22">
        <v>240.7</v>
      </c>
      <c r="C16" s="36">
        <v>120.91900000000001</v>
      </c>
      <c r="D16" s="24">
        <v>121.27664137931036</v>
      </c>
      <c r="E16" s="24">
        <v>0.3576413793103512</v>
      </c>
      <c r="F16" s="36">
        <v>508.3166551724136</v>
      </c>
      <c r="G16" s="24">
        <v>509.2703655172412</v>
      </c>
      <c r="H16" s="37">
        <v>0.9537103448275843</v>
      </c>
      <c r="I16" s="31">
        <v>153</v>
      </c>
      <c r="J16" s="27">
        <v>149.4</v>
      </c>
      <c r="K16" s="45">
        <v>97.41900000000001</v>
      </c>
      <c r="L16" s="36">
        <v>45.024789825393384</v>
      </c>
      <c r="M16" s="29">
        <v>438.62699999999984</v>
      </c>
      <c r="N16" s="31">
        <v>64.1</v>
      </c>
      <c r="O16" s="27">
        <v>59.5</v>
      </c>
      <c r="P16" s="24">
        <v>64.1</v>
      </c>
      <c r="Q16" s="36">
        <v>45.24492979719188</v>
      </c>
      <c r="R16" s="29">
        <v>290.0199999999999</v>
      </c>
      <c r="S16" s="26">
        <v>27.9</v>
      </c>
      <c r="T16" s="27">
        <v>29.8</v>
      </c>
      <c r="U16" s="24">
        <v>27.9</v>
      </c>
      <c r="V16" s="36">
        <v>45.26881720430107</v>
      </c>
      <c r="W16" s="29">
        <v>126.29999999999998</v>
      </c>
      <c r="X16" s="26">
        <v>0.3</v>
      </c>
      <c r="Y16" s="27">
        <v>0.5</v>
      </c>
      <c r="Z16" s="24">
        <v>0.3</v>
      </c>
      <c r="AA16" s="36">
        <v>30</v>
      </c>
      <c r="AB16" s="29">
        <v>0.9</v>
      </c>
      <c r="AC16" s="26">
        <v>48.5</v>
      </c>
      <c r="AD16" s="27">
        <v>46</v>
      </c>
      <c r="AE16" s="24">
        <v>2.4009900990099007E-21</v>
      </c>
      <c r="AF16" s="36">
        <v>0</v>
      </c>
      <c r="AG16" s="29">
        <v>0</v>
      </c>
      <c r="AH16" s="26">
        <v>0.8</v>
      </c>
      <c r="AI16" s="27">
        <v>0.8</v>
      </c>
      <c r="AJ16" s="24">
        <v>0.48</v>
      </c>
      <c r="AK16" s="36">
        <v>10.833333333333336</v>
      </c>
      <c r="AL16" s="29">
        <v>0.5200000000000001</v>
      </c>
      <c r="AM16" s="26">
        <v>0</v>
      </c>
      <c r="AN16" s="27">
        <v>0</v>
      </c>
      <c r="AO16" s="24">
        <v>0</v>
      </c>
      <c r="AP16" s="36">
        <v>11.818181818181818</v>
      </c>
      <c r="AQ16" s="29">
        <v>0</v>
      </c>
      <c r="AR16" s="26">
        <v>0.5</v>
      </c>
      <c r="AS16" s="27">
        <v>0.9</v>
      </c>
      <c r="AT16" s="24">
        <v>1.2499999999999997E-21</v>
      </c>
      <c r="AU16" s="36">
        <v>0</v>
      </c>
      <c r="AV16" s="29">
        <v>0</v>
      </c>
      <c r="AW16" s="26">
        <v>23.5</v>
      </c>
      <c r="AX16" s="27">
        <v>24.4</v>
      </c>
      <c r="AY16" s="24">
        <v>2.422680412371134E-21</v>
      </c>
      <c r="AZ16" s="36">
        <v>0</v>
      </c>
      <c r="BA16" s="29">
        <v>0</v>
      </c>
      <c r="BB16" s="26">
        <v>40.2</v>
      </c>
      <c r="BC16" s="27">
        <v>28.8</v>
      </c>
      <c r="BD16" s="24">
        <v>0.35764137931034484</v>
      </c>
      <c r="BE16" s="36">
        <v>26.666666666666664</v>
      </c>
      <c r="BF16" s="29">
        <v>0.9537103448275861</v>
      </c>
      <c r="BG16" s="26">
        <v>23.5</v>
      </c>
      <c r="BH16" s="27">
        <v>28.3</v>
      </c>
      <c r="BI16" s="24">
        <v>23.5</v>
      </c>
      <c r="BJ16" s="36">
        <v>29.655172413793103</v>
      </c>
      <c r="BK16" s="29">
        <v>69.6896551724138</v>
      </c>
    </row>
    <row r="17" spans="1:63" s="1" customFormat="1" ht="15.75" customHeight="1">
      <c r="A17" s="19" t="s">
        <v>2</v>
      </c>
      <c r="B17" s="22">
        <v>1020.0999999999999</v>
      </c>
      <c r="C17" s="36">
        <v>396.9409614000381</v>
      </c>
      <c r="D17" s="24">
        <v>477.33043739464347</v>
      </c>
      <c r="E17" s="24">
        <v>80.38947599460539</v>
      </c>
      <c r="F17" s="36">
        <v>1647.1238591690396</v>
      </c>
      <c r="G17" s="24">
        <v>1752.0227700135465</v>
      </c>
      <c r="H17" s="37">
        <v>104.89891084450687</v>
      </c>
      <c r="I17" s="31">
        <v>681.8</v>
      </c>
      <c r="J17" s="27">
        <v>637.4</v>
      </c>
      <c r="K17" s="45">
        <v>308.98756928056645</v>
      </c>
      <c r="L17" s="36">
        <v>42.63095224515007</v>
      </c>
      <c r="M17" s="29">
        <v>1317.2434310344827</v>
      </c>
      <c r="N17" s="31">
        <v>183.5</v>
      </c>
      <c r="O17" s="27">
        <v>194.4</v>
      </c>
      <c r="P17" s="24">
        <v>183.5</v>
      </c>
      <c r="Q17" s="36">
        <v>43.33841961852861</v>
      </c>
      <c r="R17" s="29">
        <v>795.26</v>
      </c>
      <c r="S17" s="26">
        <v>67</v>
      </c>
      <c r="T17" s="27">
        <v>80.6</v>
      </c>
      <c r="U17" s="24">
        <v>67</v>
      </c>
      <c r="V17" s="36">
        <v>38.29402985074627</v>
      </c>
      <c r="W17" s="29">
        <v>256.57000000000005</v>
      </c>
      <c r="X17" s="26">
        <v>4.1</v>
      </c>
      <c r="Y17" s="27">
        <v>6.1</v>
      </c>
      <c r="Z17" s="24">
        <v>4.1</v>
      </c>
      <c r="AA17" s="36">
        <v>28.599999999999998</v>
      </c>
      <c r="AB17" s="29">
        <v>11.725999999999997</v>
      </c>
      <c r="AC17" s="26">
        <v>395.6</v>
      </c>
      <c r="AD17" s="27">
        <v>332.9</v>
      </c>
      <c r="AE17" s="24">
        <v>38.641642857142855</v>
      </c>
      <c r="AF17" s="36">
        <v>44.24131627056673</v>
      </c>
      <c r="AG17" s="29">
        <v>170.95571428571427</v>
      </c>
      <c r="AH17" s="26">
        <v>4.3</v>
      </c>
      <c r="AI17" s="27">
        <v>3.5</v>
      </c>
      <c r="AJ17" s="24">
        <v>4.250574712643678</v>
      </c>
      <c r="AK17" s="36">
        <v>15.813953488372094</v>
      </c>
      <c r="AL17" s="29">
        <v>6.7218390804597705</v>
      </c>
      <c r="AM17" s="26">
        <v>5.4</v>
      </c>
      <c r="AN17" s="27">
        <v>2.7</v>
      </c>
      <c r="AO17" s="24">
        <v>3.996</v>
      </c>
      <c r="AP17" s="36">
        <v>33.24324324324324</v>
      </c>
      <c r="AQ17" s="29">
        <v>13.284</v>
      </c>
      <c r="AR17" s="26">
        <v>20</v>
      </c>
      <c r="AS17" s="27">
        <v>18.5</v>
      </c>
      <c r="AT17" s="24">
        <v>5.405405405405404E-21</v>
      </c>
      <c r="AU17" s="36">
        <v>0</v>
      </c>
      <c r="AV17" s="29">
        <v>0</v>
      </c>
      <c r="AW17" s="26">
        <v>189.8</v>
      </c>
      <c r="AX17" s="27">
        <v>158.3</v>
      </c>
      <c r="AY17" s="24">
        <v>115.62128440366972</v>
      </c>
      <c r="AZ17" s="36">
        <v>25.80572289156627</v>
      </c>
      <c r="BA17" s="29">
        <v>298.36908256880736</v>
      </c>
      <c r="BB17" s="26">
        <v>101.2</v>
      </c>
      <c r="BC17" s="27">
        <v>132.9</v>
      </c>
      <c r="BD17" s="24">
        <v>25.689230769230768</v>
      </c>
      <c r="BE17" s="36">
        <v>17.67676767676768</v>
      </c>
      <c r="BF17" s="29">
        <v>45.410256410256416</v>
      </c>
      <c r="BG17" s="26">
        <v>27.3</v>
      </c>
      <c r="BH17" s="27">
        <v>53.5</v>
      </c>
      <c r="BI17" s="24">
        <v>27.03235294117647</v>
      </c>
      <c r="BJ17" s="36">
        <v>33.663366336633665</v>
      </c>
      <c r="BK17" s="29">
        <v>91</v>
      </c>
    </row>
    <row r="18" spans="1:63" s="1" customFormat="1" ht="15.75" customHeight="1">
      <c r="A18" s="19" t="s">
        <v>23</v>
      </c>
      <c r="B18" s="22">
        <v>1604.1</v>
      </c>
      <c r="C18" s="36">
        <v>637.736888465561</v>
      </c>
      <c r="D18" s="24">
        <v>637.736888465561</v>
      </c>
      <c r="E18" s="24">
        <v>0</v>
      </c>
      <c r="F18" s="36">
        <v>1980.2726206190307</v>
      </c>
      <c r="G18" s="24">
        <v>1980.2726206190307</v>
      </c>
      <c r="H18" s="37">
        <v>0</v>
      </c>
      <c r="I18" s="31">
        <v>860.3</v>
      </c>
      <c r="J18" s="27">
        <v>862.9</v>
      </c>
      <c r="K18" s="45">
        <v>476.83650000000006</v>
      </c>
      <c r="L18" s="36">
        <v>35.03180279871307</v>
      </c>
      <c r="M18" s="29">
        <v>1670.4442235228548</v>
      </c>
      <c r="N18" s="31">
        <v>317.09999999999997</v>
      </c>
      <c r="O18" s="27">
        <v>322.70000000000005</v>
      </c>
      <c r="P18" s="24">
        <v>317.09999999999997</v>
      </c>
      <c r="Q18" s="36">
        <v>36.16461684011353</v>
      </c>
      <c r="R18" s="29">
        <v>1146.78</v>
      </c>
      <c r="S18" s="26">
        <v>117.89999999999999</v>
      </c>
      <c r="T18" s="27">
        <v>128.1</v>
      </c>
      <c r="U18" s="24">
        <v>117.89999999999999</v>
      </c>
      <c r="V18" s="36">
        <v>33.95335029686175</v>
      </c>
      <c r="W18" s="29">
        <v>400.31</v>
      </c>
      <c r="X18" s="26">
        <v>11</v>
      </c>
      <c r="Y18" s="27">
        <v>10.8</v>
      </c>
      <c r="Z18" s="24">
        <v>11</v>
      </c>
      <c r="AA18" s="36">
        <v>27.565217391304344</v>
      </c>
      <c r="AB18" s="29">
        <v>30.321739130434775</v>
      </c>
      <c r="AC18" s="26">
        <v>399.3</v>
      </c>
      <c r="AD18" s="27">
        <v>384.1</v>
      </c>
      <c r="AE18" s="24">
        <v>3.63</v>
      </c>
      <c r="AF18" s="36">
        <v>16.923076923076923</v>
      </c>
      <c r="AG18" s="29">
        <v>6.143076923076923</v>
      </c>
      <c r="AH18" s="26">
        <v>1.3</v>
      </c>
      <c r="AI18" s="27">
        <v>0.9</v>
      </c>
      <c r="AJ18" s="24">
        <v>1.3</v>
      </c>
      <c r="AK18" s="36">
        <v>10</v>
      </c>
      <c r="AL18" s="29">
        <v>1.3</v>
      </c>
      <c r="AM18" s="26">
        <v>3.2</v>
      </c>
      <c r="AN18" s="27">
        <v>2.8</v>
      </c>
      <c r="AO18" s="24">
        <v>3.2</v>
      </c>
      <c r="AP18" s="36">
        <v>18.88888888888889</v>
      </c>
      <c r="AQ18" s="29">
        <v>6.044444444444445</v>
      </c>
      <c r="AR18" s="26">
        <v>11.6</v>
      </c>
      <c r="AS18" s="27">
        <v>10</v>
      </c>
      <c r="AT18" s="24">
        <v>1.0545454545454544E-20</v>
      </c>
      <c r="AU18" s="36">
        <v>0</v>
      </c>
      <c r="AV18" s="29">
        <v>0</v>
      </c>
      <c r="AW18" s="26">
        <v>610.7</v>
      </c>
      <c r="AX18" s="27">
        <v>568.5</v>
      </c>
      <c r="AY18" s="24">
        <v>92.33951890034366</v>
      </c>
      <c r="AZ18" s="36">
        <v>17.27272727272727</v>
      </c>
      <c r="BA18" s="29">
        <v>159.49553264604813</v>
      </c>
      <c r="BB18" s="26">
        <v>76.1</v>
      </c>
      <c r="BC18" s="27">
        <v>94</v>
      </c>
      <c r="BD18" s="24">
        <v>23.160869565217393</v>
      </c>
      <c r="BE18" s="36">
        <v>10.714285714285714</v>
      </c>
      <c r="BF18" s="29">
        <v>24.815217391304348</v>
      </c>
      <c r="BG18" s="26">
        <v>45.4</v>
      </c>
      <c r="BH18" s="27">
        <v>61.1</v>
      </c>
      <c r="BI18" s="24">
        <v>45.4</v>
      </c>
      <c r="BJ18" s="36">
        <v>27.64705882352942</v>
      </c>
      <c r="BK18" s="29">
        <v>125.51764705882356</v>
      </c>
    </row>
    <row r="19" spans="1:63" s="1" customFormat="1" ht="15.75" customHeight="1">
      <c r="A19" s="19" t="s">
        <v>24</v>
      </c>
      <c r="B19" s="22">
        <v>806.4000000000001</v>
      </c>
      <c r="C19" s="36">
        <v>485.060790458241</v>
      </c>
      <c r="D19" s="24">
        <v>539.105926864638</v>
      </c>
      <c r="E19" s="24">
        <v>54.045136406397035</v>
      </c>
      <c r="F19" s="36">
        <v>1445.5925185020303</v>
      </c>
      <c r="G19" s="24">
        <v>1537.9044093769126</v>
      </c>
      <c r="H19" s="37">
        <v>92.31189087488224</v>
      </c>
      <c r="I19" s="31">
        <v>400.3</v>
      </c>
      <c r="J19" s="27">
        <v>407.2</v>
      </c>
      <c r="K19" s="45">
        <v>342.23603034535296</v>
      </c>
      <c r="L19" s="36">
        <v>35.85483625645242</v>
      </c>
      <c r="M19" s="29">
        <v>1227.0816829090913</v>
      </c>
      <c r="N19" s="31">
        <v>274</v>
      </c>
      <c r="O19" s="27">
        <v>278.79999999999995</v>
      </c>
      <c r="P19" s="24">
        <v>273.99362197392924</v>
      </c>
      <c r="Q19" s="36">
        <v>37.683358924984155</v>
      </c>
      <c r="R19" s="29">
        <v>1032.5000000000002</v>
      </c>
      <c r="S19" s="26">
        <v>44.2</v>
      </c>
      <c r="T19" s="27">
        <v>49.9</v>
      </c>
      <c r="U19" s="24">
        <v>44.2</v>
      </c>
      <c r="V19" s="36">
        <v>27.5972850678733</v>
      </c>
      <c r="W19" s="29">
        <v>121.97999999999999</v>
      </c>
      <c r="X19" s="26">
        <v>3.4</v>
      </c>
      <c r="Y19" s="27">
        <v>4.5</v>
      </c>
      <c r="Z19" s="24">
        <v>3.4</v>
      </c>
      <c r="AA19" s="36">
        <v>19.856</v>
      </c>
      <c r="AB19" s="29">
        <v>6.751040000000001</v>
      </c>
      <c r="AC19" s="26">
        <v>65</v>
      </c>
      <c r="AD19" s="27">
        <v>61</v>
      </c>
      <c r="AE19" s="24">
        <v>0.5454545454545454</v>
      </c>
      <c r="AF19" s="36">
        <v>22</v>
      </c>
      <c r="AG19" s="29">
        <v>1.2</v>
      </c>
      <c r="AH19" s="26">
        <v>0.4</v>
      </c>
      <c r="AI19" s="27">
        <v>0.2</v>
      </c>
      <c r="AJ19" s="24">
        <v>5E-20</v>
      </c>
      <c r="AK19" s="36">
        <v>0</v>
      </c>
      <c r="AL19" s="29">
        <v>0</v>
      </c>
      <c r="AM19" s="26">
        <v>3.8</v>
      </c>
      <c r="AN19" s="27">
        <v>2.7</v>
      </c>
      <c r="AO19" s="24">
        <v>3.8</v>
      </c>
      <c r="AP19" s="36">
        <v>16.363636363636363</v>
      </c>
      <c r="AQ19" s="29">
        <v>6.218181818181818</v>
      </c>
      <c r="AR19" s="26">
        <v>0</v>
      </c>
      <c r="AS19" s="27">
        <v>0</v>
      </c>
      <c r="AT19" s="24">
        <v>0</v>
      </c>
      <c r="AU19" s="36">
        <v>0</v>
      </c>
      <c r="AV19" s="29">
        <v>0</v>
      </c>
      <c r="AW19" s="26">
        <v>394.8</v>
      </c>
      <c r="AX19" s="27">
        <v>362.9</v>
      </c>
      <c r="AY19" s="24">
        <v>185.66989651928503</v>
      </c>
      <c r="AZ19" s="36">
        <v>15.54459076512752</v>
      </c>
      <c r="BA19" s="29">
        <v>288.616255879586</v>
      </c>
      <c r="BB19" s="26">
        <v>0.1</v>
      </c>
      <c r="BC19" s="27">
        <v>0</v>
      </c>
      <c r="BD19" s="24">
        <v>0</v>
      </c>
      <c r="BE19" s="36">
        <v>0</v>
      </c>
      <c r="BF19" s="29">
        <v>0</v>
      </c>
      <c r="BG19" s="26">
        <v>11.2</v>
      </c>
      <c r="BH19" s="27">
        <v>0</v>
      </c>
      <c r="BI19" s="24">
        <v>11.2</v>
      </c>
      <c r="BJ19" s="36">
        <v>19.82720588235294</v>
      </c>
      <c r="BK19" s="29">
        <v>22.20647058823529</v>
      </c>
    </row>
    <row r="20" spans="1:63" s="1" customFormat="1" ht="15.75" customHeight="1">
      <c r="A20" s="19" t="s">
        <v>16</v>
      </c>
      <c r="B20" s="22">
        <v>494.20000000000005</v>
      </c>
      <c r="C20" s="36">
        <v>291.93</v>
      </c>
      <c r="D20" s="24">
        <v>293.0359613010483</v>
      </c>
      <c r="E20" s="24">
        <v>1.1059613010482963</v>
      </c>
      <c r="F20" s="36">
        <v>1159.1249561797752</v>
      </c>
      <c r="G20" s="24">
        <v>1161.7898912659011</v>
      </c>
      <c r="H20" s="37">
        <v>2.664935086125979</v>
      </c>
      <c r="I20" s="31">
        <v>306.2</v>
      </c>
      <c r="J20" s="27">
        <v>316.4</v>
      </c>
      <c r="K20" s="45">
        <v>225.33</v>
      </c>
      <c r="L20" s="36">
        <v>44.052055038378164</v>
      </c>
      <c r="M20" s="29">
        <v>992.6249561797753</v>
      </c>
      <c r="N20" s="31">
        <v>174.5</v>
      </c>
      <c r="O20" s="27">
        <v>180.2</v>
      </c>
      <c r="P20" s="24">
        <v>174.5</v>
      </c>
      <c r="Q20" s="36">
        <v>44.14727793696274</v>
      </c>
      <c r="R20" s="29">
        <v>770.3699999999998</v>
      </c>
      <c r="S20" s="26">
        <v>39.7</v>
      </c>
      <c r="T20" s="27">
        <v>55.6</v>
      </c>
      <c r="U20" s="24">
        <v>39.7</v>
      </c>
      <c r="V20" s="36">
        <v>43.6624685138539</v>
      </c>
      <c r="W20" s="29">
        <v>173.34</v>
      </c>
      <c r="X20" s="26">
        <v>0.4</v>
      </c>
      <c r="Y20" s="27">
        <v>2.7</v>
      </c>
      <c r="Z20" s="24">
        <v>0.4</v>
      </c>
      <c r="AA20" s="36">
        <v>27.97752808988764</v>
      </c>
      <c r="AB20" s="29">
        <v>1.1191011235955057</v>
      </c>
      <c r="AC20" s="26">
        <v>67.1</v>
      </c>
      <c r="AD20" s="27">
        <v>54.9</v>
      </c>
      <c r="AE20" s="24">
        <v>2.0646153846153843E-21</v>
      </c>
      <c r="AF20" s="36">
        <v>0</v>
      </c>
      <c r="AG20" s="29">
        <v>0</v>
      </c>
      <c r="AH20" s="26">
        <v>2.2</v>
      </c>
      <c r="AI20" s="27">
        <v>1.5</v>
      </c>
      <c r="AJ20" s="24">
        <v>0.66</v>
      </c>
      <c r="AK20" s="36">
        <v>8</v>
      </c>
      <c r="AL20" s="29">
        <v>0.528</v>
      </c>
      <c r="AM20" s="26">
        <v>0.1</v>
      </c>
      <c r="AN20" s="27">
        <v>0</v>
      </c>
      <c r="AO20" s="24">
        <v>1.9999999999999999E-22</v>
      </c>
      <c r="AP20" s="36">
        <v>0</v>
      </c>
      <c r="AQ20" s="29">
        <v>0</v>
      </c>
      <c r="AR20" s="26">
        <v>12.6</v>
      </c>
      <c r="AS20" s="27">
        <v>11.1</v>
      </c>
      <c r="AT20" s="24">
        <v>1.0413223140495868E-21</v>
      </c>
      <c r="AU20" s="36">
        <v>0</v>
      </c>
      <c r="AV20" s="29">
        <v>0</v>
      </c>
      <c r="AW20" s="26">
        <v>30.3</v>
      </c>
      <c r="AX20" s="27">
        <v>24.7</v>
      </c>
      <c r="AY20" s="24">
        <v>0.5025808383233534</v>
      </c>
      <c r="AZ20" s="36">
        <v>20.541516245487358</v>
      </c>
      <c r="BA20" s="29">
        <v>1.032377245508982</v>
      </c>
      <c r="BB20" s="26">
        <v>78.5</v>
      </c>
      <c r="BC20" s="27">
        <v>56.8</v>
      </c>
      <c r="BD20" s="24">
        <v>0.6033804627249357</v>
      </c>
      <c r="BE20" s="36">
        <v>27.056856187290972</v>
      </c>
      <c r="BF20" s="29">
        <v>1.6325578406169665</v>
      </c>
      <c r="BG20" s="26">
        <v>66.6</v>
      </c>
      <c r="BH20" s="27">
        <v>65.7</v>
      </c>
      <c r="BI20" s="24">
        <v>66.6</v>
      </c>
      <c r="BJ20" s="36">
        <v>25</v>
      </c>
      <c r="BK20" s="29">
        <v>166.49999999999997</v>
      </c>
    </row>
    <row r="21" spans="1:63" s="1" customFormat="1" ht="15.75" customHeight="1">
      <c r="A21" s="19" t="s">
        <v>6</v>
      </c>
      <c r="B21" s="22">
        <v>1474.8000000000002</v>
      </c>
      <c r="C21" s="36">
        <v>1110.4030701754386</v>
      </c>
      <c r="D21" s="24">
        <v>1176.9821298245615</v>
      </c>
      <c r="E21" s="24">
        <v>66.57905964912288</v>
      </c>
      <c r="F21" s="36">
        <v>2597.461393579354</v>
      </c>
      <c r="G21" s="24">
        <v>2647.9136377898803</v>
      </c>
      <c r="H21" s="37">
        <v>50.45224421052626</v>
      </c>
      <c r="I21" s="31">
        <v>888.2</v>
      </c>
      <c r="J21" s="27">
        <v>890.7</v>
      </c>
      <c r="K21" s="45">
        <v>795.1350000000001</v>
      </c>
      <c r="L21" s="36">
        <v>27.592465422043254</v>
      </c>
      <c r="M21" s="29">
        <v>2193.973499335637</v>
      </c>
      <c r="N21" s="31">
        <v>433.09999999999997</v>
      </c>
      <c r="O21" s="27">
        <v>438.8</v>
      </c>
      <c r="P21" s="24">
        <v>433.09999999999997</v>
      </c>
      <c r="Q21" s="36">
        <v>27.08566151004387</v>
      </c>
      <c r="R21" s="29">
        <v>1173.08</v>
      </c>
      <c r="S21" s="26">
        <v>301.3</v>
      </c>
      <c r="T21" s="27">
        <v>303.5</v>
      </c>
      <c r="U21" s="24">
        <v>301.3</v>
      </c>
      <c r="V21" s="36">
        <v>27.708596083637573</v>
      </c>
      <c r="W21" s="29">
        <v>834.86</v>
      </c>
      <c r="X21" s="26">
        <v>17.7</v>
      </c>
      <c r="Y21" s="27">
        <v>15.4</v>
      </c>
      <c r="Z21" s="24">
        <v>17.7</v>
      </c>
      <c r="AA21" s="36">
        <v>18.544600938967136</v>
      </c>
      <c r="AB21" s="29">
        <v>32.823943661971825</v>
      </c>
      <c r="AC21" s="26">
        <v>116.2</v>
      </c>
      <c r="AD21" s="27">
        <v>114.8</v>
      </c>
      <c r="AE21" s="24">
        <v>15.347169811320756</v>
      </c>
      <c r="AF21" s="36">
        <v>25.714285714285715</v>
      </c>
      <c r="AG21" s="29">
        <v>39.464150943396234</v>
      </c>
      <c r="AH21" s="26">
        <v>2.8</v>
      </c>
      <c r="AI21" s="27">
        <v>2.7</v>
      </c>
      <c r="AJ21" s="24">
        <v>1.4</v>
      </c>
      <c r="AK21" s="36">
        <v>8.666666666666668</v>
      </c>
      <c r="AL21" s="29">
        <v>1.2133333333333334</v>
      </c>
      <c r="AM21" s="26">
        <v>8.4</v>
      </c>
      <c r="AN21" s="27">
        <v>5.8</v>
      </c>
      <c r="AO21" s="24">
        <v>6</v>
      </c>
      <c r="AP21" s="36">
        <v>13.42857142857143</v>
      </c>
      <c r="AQ21" s="29">
        <v>8.057142857142859</v>
      </c>
      <c r="AR21" s="26">
        <v>0</v>
      </c>
      <c r="AS21" s="27">
        <v>0</v>
      </c>
      <c r="AT21" s="24">
        <v>0</v>
      </c>
      <c r="AU21" s="36">
        <v>0</v>
      </c>
      <c r="AV21" s="29">
        <v>0</v>
      </c>
      <c r="AW21" s="26">
        <v>501.8</v>
      </c>
      <c r="AX21" s="27">
        <v>488</v>
      </c>
      <c r="AY21" s="24">
        <v>299.7418666666666</v>
      </c>
      <c r="AZ21" s="36">
        <v>10.49107142857143</v>
      </c>
      <c r="BA21" s="29">
        <v>314.46133333333336</v>
      </c>
      <c r="BB21" s="26">
        <v>6.4</v>
      </c>
      <c r="BC21" s="27">
        <v>7.7</v>
      </c>
      <c r="BD21" s="24">
        <v>3.7052631578947373</v>
      </c>
      <c r="BE21" s="36">
        <v>8.181818181818182</v>
      </c>
      <c r="BF21" s="29">
        <v>3.031578947368421</v>
      </c>
      <c r="BG21" s="26">
        <v>78.4</v>
      </c>
      <c r="BH21" s="27">
        <v>87.4</v>
      </c>
      <c r="BI21" s="24">
        <v>78.4</v>
      </c>
      <c r="BJ21" s="36">
        <v>17.403982930298717</v>
      </c>
      <c r="BK21" s="29">
        <v>136.44722617354196</v>
      </c>
    </row>
    <row r="22" spans="1:63" s="1" customFormat="1" ht="15.75" customHeight="1">
      <c r="A22" s="19" t="s">
        <v>25</v>
      </c>
      <c r="B22" s="22">
        <v>1538.6000000000001</v>
      </c>
      <c r="C22" s="36">
        <v>1068.0953468208093</v>
      </c>
      <c r="D22" s="24">
        <v>1074.8992774566473</v>
      </c>
      <c r="E22" s="24">
        <v>6.8039306358380145</v>
      </c>
      <c r="F22" s="36">
        <v>1811.004024566474</v>
      </c>
      <c r="G22" s="24">
        <v>1814.6061054913296</v>
      </c>
      <c r="H22" s="37">
        <v>3.6020809248554997</v>
      </c>
      <c r="I22" s="31">
        <v>1077.7</v>
      </c>
      <c r="J22" s="27">
        <v>1217</v>
      </c>
      <c r="K22" s="45">
        <v>923.4749999999999</v>
      </c>
      <c r="L22" s="36">
        <v>17.856263028235745</v>
      </c>
      <c r="M22" s="29">
        <v>1648.9812500000003</v>
      </c>
      <c r="N22" s="31">
        <v>548.8</v>
      </c>
      <c r="O22" s="27">
        <v>660.9</v>
      </c>
      <c r="P22" s="24">
        <v>548.8</v>
      </c>
      <c r="Q22" s="36">
        <v>18.13228862973761</v>
      </c>
      <c r="R22" s="29">
        <v>995.0999999999998</v>
      </c>
      <c r="S22" s="26">
        <v>290.59999999999997</v>
      </c>
      <c r="T22" s="27">
        <v>352.7</v>
      </c>
      <c r="U22" s="24">
        <v>290.59999999999997</v>
      </c>
      <c r="V22" s="36">
        <v>18.46455609084653</v>
      </c>
      <c r="W22" s="29">
        <v>536.58</v>
      </c>
      <c r="X22" s="26">
        <v>23.8</v>
      </c>
      <c r="Y22" s="27">
        <v>27.5</v>
      </c>
      <c r="Z22" s="24">
        <v>23.8</v>
      </c>
      <c r="AA22" s="36">
        <v>11.083333333333334</v>
      </c>
      <c r="AB22" s="29">
        <v>26.378333333333337</v>
      </c>
      <c r="AC22" s="26">
        <v>150</v>
      </c>
      <c r="AD22" s="27">
        <v>146.5</v>
      </c>
      <c r="AE22" s="24">
        <v>0.39999999999999997</v>
      </c>
      <c r="AF22" s="36">
        <v>22.5</v>
      </c>
      <c r="AG22" s="29">
        <v>0.9</v>
      </c>
      <c r="AH22" s="26">
        <v>0.5</v>
      </c>
      <c r="AI22" s="27">
        <v>0.1</v>
      </c>
      <c r="AJ22" s="24">
        <v>0.19999999999999998</v>
      </c>
      <c r="AK22" s="36">
        <v>5</v>
      </c>
      <c r="AL22" s="29">
        <v>0.09999999999999999</v>
      </c>
      <c r="AM22" s="26">
        <v>36.6</v>
      </c>
      <c r="AN22" s="27">
        <v>7</v>
      </c>
      <c r="AO22" s="24">
        <v>16</v>
      </c>
      <c r="AP22" s="36">
        <v>7.124999999999999</v>
      </c>
      <c r="AQ22" s="29">
        <v>11.399999999999999</v>
      </c>
      <c r="AR22" s="26">
        <v>0</v>
      </c>
      <c r="AS22" s="27">
        <v>0</v>
      </c>
      <c r="AT22" s="24">
        <v>0</v>
      </c>
      <c r="AU22" s="36">
        <v>0</v>
      </c>
      <c r="AV22" s="29">
        <v>0</v>
      </c>
      <c r="AW22" s="26">
        <v>346.2</v>
      </c>
      <c r="AX22" s="27">
        <v>361.1</v>
      </c>
      <c r="AY22" s="24">
        <v>42.0242774566474</v>
      </c>
      <c r="AZ22" s="36">
        <v>10.238095238095237</v>
      </c>
      <c r="BA22" s="29">
        <v>43.024855491329475</v>
      </c>
      <c r="BB22" s="26">
        <v>5.3</v>
      </c>
      <c r="BC22" s="27">
        <v>6.6</v>
      </c>
      <c r="BD22" s="24">
        <v>2.038461538461538E-20</v>
      </c>
      <c r="BE22" s="36">
        <v>0</v>
      </c>
      <c r="BF22" s="29">
        <v>0</v>
      </c>
      <c r="BG22" s="26">
        <v>109.4</v>
      </c>
      <c r="BH22" s="27">
        <v>193.2</v>
      </c>
      <c r="BI22" s="24">
        <v>109.4</v>
      </c>
      <c r="BJ22" s="36">
        <v>11.206581352833638</v>
      </c>
      <c r="BK22" s="29">
        <v>122.6</v>
      </c>
    </row>
    <row r="23" spans="1:63" s="1" customFormat="1" ht="15.75" customHeight="1">
      <c r="A23" s="19" t="s">
        <v>7</v>
      </c>
      <c r="B23" s="22">
        <v>1550.3000000000002</v>
      </c>
      <c r="C23" s="36">
        <v>474.64724291751645</v>
      </c>
      <c r="D23" s="24">
        <v>616.8082281419277</v>
      </c>
      <c r="E23" s="24">
        <v>142.1609852244112</v>
      </c>
      <c r="F23" s="36">
        <v>1768.1147423640978</v>
      </c>
      <c r="G23" s="24">
        <v>2112.1022707117504</v>
      </c>
      <c r="H23" s="37">
        <v>343.98752834765264</v>
      </c>
      <c r="I23" s="31">
        <v>1007.5</v>
      </c>
      <c r="J23" s="27">
        <v>1014.5</v>
      </c>
      <c r="K23" s="45">
        <v>348.4126765384615</v>
      </c>
      <c r="L23" s="36">
        <v>43.34931416691069</v>
      </c>
      <c r="M23" s="29">
        <v>1510.3450575</v>
      </c>
      <c r="N23" s="31">
        <v>232.3</v>
      </c>
      <c r="O23" s="27">
        <v>229.10000000000002</v>
      </c>
      <c r="P23" s="24">
        <v>232.3</v>
      </c>
      <c r="Q23" s="36">
        <v>44.727938011192414</v>
      </c>
      <c r="R23" s="29">
        <v>1039.0299999999997</v>
      </c>
      <c r="S23" s="26">
        <v>84.89999999999999</v>
      </c>
      <c r="T23" s="27">
        <v>96.9</v>
      </c>
      <c r="U23" s="24">
        <v>84.89999999999999</v>
      </c>
      <c r="V23" s="36">
        <v>36.97173144876325</v>
      </c>
      <c r="W23" s="29">
        <v>313.89</v>
      </c>
      <c r="X23" s="26">
        <v>6.3</v>
      </c>
      <c r="Y23" s="27">
        <v>9.3</v>
      </c>
      <c r="Z23" s="24">
        <v>6.3</v>
      </c>
      <c r="AA23" s="36">
        <v>31.89166666666667</v>
      </c>
      <c r="AB23" s="29">
        <v>20.09175</v>
      </c>
      <c r="AC23" s="26">
        <v>666</v>
      </c>
      <c r="AD23" s="27">
        <v>660.1</v>
      </c>
      <c r="AE23" s="24">
        <v>10.676126373626376</v>
      </c>
      <c r="AF23" s="36">
        <v>47.23221936589545</v>
      </c>
      <c r="AG23" s="29">
        <v>50.42571428571429</v>
      </c>
      <c r="AH23" s="26">
        <v>2.1</v>
      </c>
      <c r="AI23" s="27">
        <v>1.9</v>
      </c>
      <c r="AJ23" s="24">
        <v>2.1</v>
      </c>
      <c r="AK23" s="36">
        <v>14.799999999999997</v>
      </c>
      <c r="AL23" s="29">
        <v>3.1079999999999997</v>
      </c>
      <c r="AM23" s="26">
        <v>5.8</v>
      </c>
      <c r="AN23" s="27">
        <v>4.3</v>
      </c>
      <c r="AO23" s="24">
        <v>5.3708</v>
      </c>
      <c r="AP23" s="36">
        <v>22.11663066954644</v>
      </c>
      <c r="AQ23" s="29">
        <v>11.878400000000001</v>
      </c>
      <c r="AR23" s="26">
        <v>25.9</v>
      </c>
      <c r="AS23" s="27">
        <v>26</v>
      </c>
      <c r="AT23" s="24">
        <v>5.5106382978723394E-21</v>
      </c>
      <c r="AU23" s="36">
        <v>0</v>
      </c>
      <c r="AV23" s="29">
        <v>0</v>
      </c>
      <c r="AW23" s="26">
        <v>383.9</v>
      </c>
      <c r="AX23" s="27">
        <v>323.5</v>
      </c>
      <c r="AY23" s="24">
        <v>170.84665988372092</v>
      </c>
      <c r="AZ23" s="36">
        <v>24.309883075315177</v>
      </c>
      <c r="BA23" s="29">
        <v>415.3262325581396</v>
      </c>
      <c r="BB23" s="26">
        <v>129.8</v>
      </c>
      <c r="BC23" s="27">
        <v>158.3</v>
      </c>
      <c r="BD23" s="24">
        <v>94.34889171974525</v>
      </c>
      <c r="BE23" s="36">
        <v>19.062390466175955</v>
      </c>
      <c r="BF23" s="29">
        <v>179.85154140127395</v>
      </c>
      <c r="BG23" s="26">
        <v>3.1999999999999997</v>
      </c>
      <c r="BH23" s="27">
        <v>12.2</v>
      </c>
      <c r="BI23" s="24">
        <v>3.1999999999999997</v>
      </c>
      <c r="BJ23" s="36">
        <v>20.560747663551403</v>
      </c>
      <c r="BK23" s="29">
        <v>6.5794392523364476</v>
      </c>
    </row>
    <row r="24" spans="1:63" s="1" customFormat="1" ht="15.75" customHeight="1">
      <c r="A24" s="19" t="s">
        <v>8</v>
      </c>
      <c r="B24" s="22">
        <v>445.59999999999997</v>
      </c>
      <c r="C24" s="36">
        <v>203.48500000000004</v>
      </c>
      <c r="D24" s="24">
        <v>204.54292024375522</v>
      </c>
      <c r="E24" s="24">
        <v>1.0579202437551771</v>
      </c>
      <c r="F24" s="36">
        <v>801.2724572192515</v>
      </c>
      <c r="G24" s="24">
        <v>803.9835567166264</v>
      </c>
      <c r="H24" s="37">
        <v>2.711099497374903</v>
      </c>
      <c r="I24" s="31">
        <v>285.3</v>
      </c>
      <c r="J24" s="27">
        <v>291.1</v>
      </c>
      <c r="K24" s="45">
        <v>166.28500000000005</v>
      </c>
      <c r="L24" s="36">
        <v>42.414439065459895</v>
      </c>
      <c r="M24" s="29">
        <v>705.2885000000001</v>
      </c>
      <c r="N24" s="31">
        <v>111.9</v>
      </c>
      <c r="O24" s="27">
        <v>114.69999999999999</v>
      </c>
      <c r="P24" s="24">
        <v>111.9</v>
      </c>
      <c r="Q24" s="36">
        <v>44.18498659517425</v>
      </c>
      <c r="R24" s="29">
        <v>494.42999999999995</v>
      </c>
      <c r="S24" s="26">
        <v>45.300000000000004</v>
      </c>
      <c r="T24" s="27">
        <v>50.699999999999996</v>
      </c>
      <c r="U24" s="24">
        <v>45.300000000000004</v>
      </c>
      <c r="V24" s="36">
        <v>38.48344370860927</v>
      </c>
      <c r="W24" s="29">
        <v>174.33</v>
      </c>
      <c r="X24" s="26">
        <v>0.4</v>
      </c>
      <c r="Y24" s="27">
        <v>1.2</v>
      </c>
      <c r="Z24" s="24">
        <v>0.4</v>
      </c>
      <c r="AA24" s="36">
        <v>23.75</v>
      </c>
      <c r="AB24" s="29">
        <v>0.95</v>
      </c>
      <c r="AC24" s="26">
        <v>82.4</v>
      </c>
      <c r="AD24" s="27">
        <v>85.8</v>
      </c>
      <c r="AE24" s="24">
        <v>2.147511076361741E-21</v>
      </c>
      <c r="AF24" s="36">
        <v>0</v>
      </c>
      <c r="AG24" s="29">
        <v>0</v>
      </c>
      <c r="AH24" s="26">
        <v>2.3</v>
      </c>
      <c r="AI24" s="27">
        <v>2</v>
      </c>
      <c r="AJ24" s="24">
        <v>1.5333333333333334</v>
      </c>
      <c r="AK24" s="36">
        <v>13</v>
      </c>
      <c r="AL24" s="29">
        <v>1.9933333333333334</v>
      </c>
      <c r="AM24" s="26">
        <v>1.8</v>
      </c>
      <c r="AN24" s="27">
        <v>0.3</v>
      </c>
      <c r="AO24" s="24">
        <v>6E-21</v>
      </c>
      <c r="AP24" s="36">
        <v>0</v>
      </c>
      <c r="AQ24" s="29">
        <v>0</v>
      </c>
      <c r="AR24" s="26">
        <v>16.9</v>
      </c>
      <c r="AS24" s="27">
        <v>11.7</v>
      </c>
      <c r="AT24" s="24">
        <v>1.1727966689798749E-21</v>
      </c>
      <c r="AU24" s="36">
        <v>0</v>
      </c>
      <c r="AV24" s="29">
        <v>0</v>
      </c>
      <c r="AW24" s="26">
        <v>39.6</v>
      </c>
      <c r="AX24" s="27">
        <v>27</v>
      </c>
      <c r="AY24" s="24">
        <v>0.4744408945686901</v>
      </c>
      <c r="AZ24" s="36">
        <v>24.933333333333337</v>
      </c>
      <c r="BA24" s="29">
        <v>1.1829392971246009</v>
      </c>
      <c r="BB24" s="26">
        <v>66.6</v>
      </c>
      <c r="BC24" s="27">
        <v>48.1</v>
      </c>
      <c r="BD24" s="24">
        <v>0.583479349186483</v>
      </c>
      <c r="BE24" s="36">
        <v>26.190476190476197</v>
      </c>
      <c r="BF24" s="29">
        <v>1.5281602002503132</v>
      </c>
      <c r="BG24" s="26">
        <v>37.199999999999996</v>
      </c>
      <c r="BH24" s="27">
        <v>35.3</v>
      </c>
      <c r="BI24" s="24">
        <v>37.199999999999996</v>
      </c>
      <c r="BJ24" s="36">
        <v>25.80213903743315</v>
      </c>
      <c r="BK24" s="29">
        <v>95.98395721925131</v>
      </c>
    </row>
    <row r="25" spans="1:63" s="1" customFormat="1" ht="15.75" customHeight="1">
      <c r="A25" s="19" t="s">
        <v>14</v>
      </c>
      <c r="B25" s="22">
        <v>1053.4999999999998</v>
      </c>
      <c r="C25" s="36">
        <v>265.3858639136833</v>
      </c>
      <c r="D25" s="24">
        <v>387.8895103901068</v>
      </c>
      <c r="E25" s="24">
        <v>122.50364647642351</v>
      </c>
      <c r="F25" s="36">
        <v>1344.3823536696136</v>
      </c>
      <c r="G25" s="24">
        <v>1711.5555928370288</v>
      </c>
      <c r="H25" s="37">
        <v>367.1732391674152</v>
      </c>
      <c r="I25" s="31">
        <v>694.3</v>
      </c>
      <c r="J25" s="27">
        <v>681.2</v>
      </c>
      <c r="K25" s="45">
        <v>239.73389999999995</v>
      </c>
      <c r="L25" s="36">
        <v>53.13443589060492</v>
      </c>
      <c r="M25" s="29">
        <v>1273.8125540354688</v>
      </c>
      <c r="N25" s="31">
        <v>176.7</v>
      </c>
      <c r="O25" s="27">
        <v>186</v>
      </c>
      <c r="P25" s="24">
        <v>176.7</v>
      </c>
      <c r="Q25" s="36">
        <v>53.39501980758349</v>
      </c>
      <c r="R25" s="29">
        <v>943.4900000000001</v>
      </c>
      <c r="S25" s="26">
        <v>39.199999999999996</v>
      </c>
      <c r="T25" s="27">
        <v>53</v>
      </c>
      <c r="U25" s="24">
        <v>39.199999999999996</v>
      </c>
      <c r="V25" s="36">
        <v>42.77551020408163</v>
      </c>
      <c r="W25" s="29">
        <v>167.67999999999995</v>
      </c>
      <c r="X25" s="26">
        <v>4.1</v>
      </c>
      <c r="Y25" s="27">
        <v>5.8</v>
      </c>
      <c r="Z25" s="24">
        <v>4.1</v>
      </c>
      <c r="AA25" s="36">
        <v>28.66449511400652</v>
      </c>
      <c r="AB25" s="29">
        <v>11.752442996742673</v>
      </c>
      <c r="AC25" s="26">
        <v>439.3</v>
      </c>
      <c r="AD25" s="27">
        <v>407.3</v>
      </c>
      <c r="AE25" s="24">
        <v>7.640000000000001</v>
      </c>
      <c r="AF25" s="36">
        <v>98.7962962962963</v>
      </c>
      <c r="AG25" s="29">
        <v>75.48037037037038</v>
      </c>
      <c r="AH25" s="26">
        <v>7.9</v>
      </c>
      <c r="AI25" s="27">
        <v>4.9</v>
      </c>
      <c r="AJ25" s="24">
        <v>8.058</v>
      </c>
      <c r="AK25" s="36">
        <v>12.745098039215685</v>
      </c>
      <c r="AL25" s="29">
        <v>10.27</v>
      </c>
      <c r="AM25" s="26">
        <v>3</v>
      </c>
      <c r="AN25" s="27">
        <v>1.9</v>
      </c>
      <c r="AO25" s="24">
        <v>1.9980000000000002</v>
      </c>
      <c r="AP25" s="36">
        <v>22.432432432432428</v>
      </c>
      <c r="AQ25" s="29">
        <v>4.481999999999999</v>
      </c>
      <c r="AR25" s="26">
        <v>0</v>
      </c>
      <c r="AS25" s="27">
        <v>0.9</v>
      </c>
      <c r="AT25" s="24">
        <v>0</v>
      </c>
      <c r="AU25" s="36">
        <v>0</v>
      </c>
      <c r="AV25" s="29">
        <v>0</v>
      </c>
      <c r="AW25" s="26">
        <v>276.3</v>
      </c>
      <c r="AX25" s="27">
        <v>229.9</v>
      </c>
      <c r="AY25" s="24">
        <v>105.42764578833695</v>
      </c>
      <c r="AZ25" s="36">
        <v>30.188679245283016</v>
      </c>
      <c r="BA25" s="29">
        <v>318.2721382289417</v>
      </c>
      <c r="BB25" s="26">
        <v>71.6</v>
      </c>
      <c r="BC25" s="27">
        <v>105.8</v>
      </c>
      <c r="BD25" s="24">
        <v>31.427964601769908</v>
      </c>
      <c r="BE25" s="36">
        <v>27.016129032258064</v>
      </c>
      <c r="BF25" s="29">
        <v>84.90619469026548</v>
      </c>
      <c r="BG25" s="26">
        <v>11.3</v>
      </c>
      <c r="BH25" s="27">
        <v>14.1</v>
      </c>
      <c r="BI25" s="24">
        <v>11.3</v>
      </c>
      <c r="BJ25" s="36">
        <v>30.588235294117645</v>
      </c>
      <c r="BK25" s="29">
        <v>34.56470588235294</v>
      </c>
    </row>
    <row r="26" spans="1:63" s="1" customFormat="1" ht="15.75" customHeight="1">
      <c r="A26" s="19" t="s">
        <v>11</v>
      </c>
      <c r="B26" s="22">
        <v>728.4999999999999</v>
      </c>
      <c r="C26" s="36">
        <v>400.0491</v>
      </c>
      <c r="D26" s="24">
        <v>402.0525847972973</v>
      </c>
      <c r="E26" s="24">
        <v>2.00348479729729</v>
      </c>
      <c r="F26" s="36">
        <v>1740.3403218325793</v>
      </c>
      <c r="G26" s="24">
        <v>1746.6696343325793</v>
      </c>
      <c r="H26" s="37">
        <v>6.3293125000000146</v>
      </c>
      <c r="I26" s="31">
        <v>484.7</v>
      </c>
      <c r="J26" s="27">
        <v>470.2</v>
      </c>
      <c r="K26" s="45">
        <v>338.2491</v>
      </c>
      <c r="L26" s="36">
        <v>46.61511550329215</v>
      </c>
      <c r="M26" s="29">
        <v>1576.7520865384618</v>
      </c>
      <c r="N26" s="31">
        <v>215.7</v>
      </c>
      <c r="O26" s="27">
        <v>229.6</v>
      </c>
      <c r="P26" s="24">
        <v>212.6185714285714</v>
      </c>
      <c r="Q26" s="36">
        <v>49.02864284130536</v>
      </c>
      <c r="R26" s="29">
        <v>1042.44</v>
      </c>
      <c r="S26" s="26">
        <v>100</v>
      </c>
      <c r="T26" s="27">
        <v>116</v>
      </c>
      <c r="U26" s="24">
        <v>98.14814814814814</v>
      </c>
      <c r="V26" s="36">
        <v>45.16233962264152</v>
      </c>
      <c r="W26" s="29">
        <v>443.26000000000005</v>
      </c>
      <c r="X26" s="26">
        <v>5.7</v>
      </c>
      <c r="Y26" s="27">
        <v>8.1</v>
      </c>
      <c r="Z26" s="24">
        <v>5.7</v>
      </c>
      <c r="AA26" s="36">
        <v>25.923076923076923</v>
      </c>
      <c r="AB26" s="29">
        <v>14.776153846153846</v>
      </c>
      <c r="AC26" s="26">
        <v>144.4</v>
      </c>
      <c r="AD26" s="27">
        <v>100.1</v>
      </c>
      <c r="AE26" s="24">
        <v>5.348148148148148E-21</v>
      </c>
      <c r="AF26" s="36">
        <v>0</v>
      </c>
      <c r="AG26" s="29">
        <v>0</v>
      </c>
      <c r="AH26" s="26">
        <v>5.3</v>
      </c>
      <c r="AI26" s="27">
        <v>5.6</v>
      </c>
      <c r="AJ26" s="24">
        <v>1.1925</v>
      </c>
      <c r="AK26" s="36">
        <v>10</v>
      </c>
      <c r="AL26" s="29">
        <v>1.1925</v>
      </c>
      <c r="AM26" s="26">
        <v>0.4</v>
      </c>
      <c r="AN26" s="27">
        <v>0.3</v>
      </c>
      <c r="AO26" s="24">
        <v>4E-09</v>
      </c>
      <c r="AP26" s="36">
        <v>0</v>
      </c>
      <c r="AQ26" s="29">
        <v>0</v>
      </c>
      <c r="AR26" s="26">
        <v>18</v>
      </c>
      <c r="AS26" s="27">
        <v>23.7</v>
      </c>
      <c r="AT26" s="24">
        <v>4.390243902439024E-21</v>
      </c>
      <c r="AU26" s="36">
        <v>0</v>
      </c>
      <c r="AV26" s="29">
        <v>0</v>
      </c>
      <c r="AW26" s="26">
        <v>88.1</v>
      </c>
      <c r="AX26" s="27">
        <v>58.8</v>
      </c>
      <c r="AY26" s="24">
        <v>1.0461875</v>
      </c>
      <c r="AZ26" s="36">
        <v>36.315789473684205</v>
      </c>
      <c r="BA26" s="29">
        <v>3.7993125</v>
      </c>
      <c r="BB26" s="26">
        <v>75.9</v>
      </c>
      <c r="BC26" s="27">
        <v>88.9</v>
      </c>
      <c r="BD26" s="24">
        <v>0.9572972972972975</v>
      </c>
      <c r="BE26" s="36">
        <v>26.428571428571427</v>
      </c>
      <c r="BF26" s="29">
        <v>2.5300000000000002</v>
      </c>
      <c r="BG26" s="26">
        <v>61.800000000000004</v>
      </c>
      <c r="BH26" s="27">
        <v>73.1</v>
      </c>
      <c r="BI26" s="24">
        <v>61.800000000000004</v>
      </c>
      <c r="BJ26" s="36">
        <v>26.470588235294116</v>
      </c>
      <c r="BK26" s="29">
        <v>163.58823529411765</v>
      </c>
    </row>
    <row r="27" spans="1:63" s="1" customFormat="1" ht="15.75" customHeight="1">
      <c r="A27" s="19" t="s">
        <v>18</v>
      </c>
      <c r="B27" s="22">
        <v>1631</v>
      </c>
      <c r="C27" s="36">
        <v>858.6836428376822</v>
      </c>
      <c r="D27" s="24">
        <v>996.6776399654816</v>
      </c>
      <c r="E27" s="24">
        <v>137.9939971277994</v>
      </c>
      <c r="F27" s="36">
        <v>3799.206853034921</v>
      </c>
      <c r="G27" s="24">
        <v>4093.070745323017</v>
      </c>
      <c r="H27" s="37">
        <v>293.86389228809594</v>
      </c>
      <c r="I27" s="31">
        <v>1007.9</v>
      </c>
      <c r="J27" s="27">
        <v>1041</v>
      </c>
      <c r="K27" s="45">
        <v>747.6544555101333</v>
      </c>
      <c r="L27" s="36">
        <v>47.77703615089462</v>
      </c>
      <c r="M27" s="29">
        <v>3572.071394928507</v>
      </c>
      <c r="N27" s="31">
        <v>534.8</v>
      </c>
      <c r="O27" s="27">
        <v>537.5999999999999</v>
      </c>
      <c r="P27" s="24">
        <v>526.9387973273941</v>
      </c>
      <c r="Q27" s="36">
        <v>51.452464949463135</v>
      </c>
      <c r="R27" s="29">
        <v>2711.2300000000005</v>
      </c>
      <c r="S27" s="26">
        <v>144</v>
      </c>
      <c r="T27" s="27">
        <v>160.6</v>
      </c>
      <c r="U27" s="24">
        <v>143.23404255319147</v>
      </c>
      <c r="V27" s="36">
        <v>40.72286096256684</v>
      </c>
      <c r="W27" s="29">
        <v>583.2899999999998</v>
      </c>
      <c r="X27" s="26">
        <v>21</v>
      </c>
      <c r="Y27" s="27">
        <v>31</v>
      </c>
      <c r="Z27" s="24">
        <v>21</v>
      </c>
      <c r="AA27" s="36">
        <v>24.155940594059405</v>
      </c>
      <c r="AB27" s="29">
        <v>50.72747524752475</v>
      </c>
      <c r="AC27" s="26">
        <v>272.1</v>
      </c>
      <c r="AD27" s="27">
        <v>273.9</v>
      </c>
      <c r="AE27" s="24">
        <v>5.068779269434906</v>
      </c>
      <c r="AF27" s="36">
        <v>52.476722532588454</v>
      </c>
      <c r="AG27" s="29">
        <v>26.599292330107197</v>
      </c>
      <c r="AH27" s="26">
        <v>6.5</v>
      </c>
      <c r="AI27" s="27">
        <v>5.5</v>
      </c>
      <c r="AJ27" s="24">
        <v>4.018312985571587</v>
      </c>
      <c r="AK27" s="36">
        <v>13.177737881508078</v>
      </c>
      <c r="AL27" s="29">
        <v>5.295227524972253</v>
      </c>
      <c r="AM27" s="26">
        <v>12.7</v>
      </c>
      <c r="AN27" s="27">
        <v>12.1</v>
      </c>
      <c r="AO27" s="24">
        <v>9.698018400566172</v>
      </c>
      <c r="AP27" s="36">
        <v>25.603954278653074</v>
      </c>
      <c r="AQ27" s="29">
        <v>24.83076197216325</v>
      </c>
      <c r="AR27" s="26">
        <v>4</v>
      </c>
      <c r="AS27" s="27">
        <v>5.8</v>
      </c>
      <c r="AT27" s="24">
        <v>4.550625711035267E-21</v>
      </c>
      <c r="AU27" s="36">
        <v>0</v>
      </c>
      <c r="AV27" s="29">
        <v>0</v>
      </c>
      <c r="AW27" s="26">
        <v>584.7</v>
      </c>
      <c r="AX27" s="27">
        <v>519</v>
      </c>
      <c r="AY27" s="24">
        <v>226.34031248302992</v>
      </c>
      <c r="AZ27" s="36">
        <v>20.793402673400266</v>
      </c>
      <c r="BA27" s="29">
        <v>470.63852586828864</v>
      </c>
      <c r="BB27" s="26">
        <v>21</v>
      </c>
      <c r="BC27" s="27">
        <v>35.1</v>
      </c>
      <c r="BD27" s="24">
        <v>9.28287197231834</v>
      </c>
      <c r="BE27" s="36">
        <v>19.10958904109589</v>
      </c>
      <c r="BF27" s="29">
        <v>17.739186851211073</v>
      </c>
      <c r="BG27" s="26">
        <v>13.399999999999999</v>
      </c>
      <c r="BH27" s="27">
        <v>9.2</v>
      </c>
      <c r="BI27" s="24">
        <v>13.399999999999999</v>
      </c>
      <c r="BJ27" s="36">
        <v>24.344505727619854</v>
      </c>
      <c r="BK27" s="29">
        <v>32.621637675010604</v>
      </c>
    </row>
    <row r="28" spans="1:63" s="1" customFormat="1" ht="15.75" customHeight="1">
      <c r="A28" s="19" t="s">
        <v>9</v>
      </c>
      <c r="B28" s="22">
        <v>1259.1</v>
      </c>
      <c r="C28" s="36">
        <v>997.8121102748316</v>
      </c>
      <c r="D28" s="24">
        <v>1079.6719275287946</v>
      </c>
      <c r="E28" s="24">
        <v>81.859817253963</v>
      </c>
      <c r="F28" s="36">
        <v>2903.674189176964</v>
      </c>
      <c r="G28" s="24">
        <v>3020.464792438453</v>
      </c>
      <c r="H28" s="37">
        <v>116.7906032614892</v>
      </c>
      <c r="I28" s="31">
        <v>781.1</v>
      </c>
      <c r="J28" s="27">
        <v>757.5</v>
      </c>
      <c r="K28" s="45">
        <v>752.43</v>
      </c>
      <c r="L28" s="36">
        <v>32.73979799410854</v>
      </c>
      <c r="M28" s="29">
        <v>2463.440620470709</v>
      </c>
      <c r="N28" s="31">
        <v>495.09999999999997</v>
      </c>
      <c r="O28" s="27">
        <v>484.7</v>
      </c>
      <c r="P28" s="24">
        <v>495.09999999999997</v>
      </c>
      <c r="Q28" s="36">
        <v>32.39911129064836</v>
      </c>
      <c r="R28" s="29">
        <v>1604.0800000000002</v>
      </c>
      <c r="S28" s="26">
        <v>198.8</v>
      </c>
      <c r="T28" s="27">
        <v>194.2</v>
      </c>
      <c r="U28" s="24">
        <v>198.8</v>
      </c>
      <c r="V28" s="36">
        <v>32.79124748490945</v>
      </c>
      <c r="W28" s="29">
        <v>651.8899999999999</v>
      </c>
      <c r="X28" s="26">
        <v>11.3</v>
      </c>
      <c r="Y28" s="27">
        <v>8.6</v>
      </c>
      <c r="Z28" s="24">
        <v>11.3</v>
      </c>
      <c r="AA28" s="36">
        <v>23.413897280966765</v>
      </c>
      <c r="AB28" s="29">
        <v>26.457703927492446</v>
      </c>
      <c r="AC28" s="26">
        <v>47.1</v>
      </c>
      <c r="AD28" s="27">
        <v>44</v>
      </c>
      <c r="AE28" s="24">
        <v>5.052443384982122</v>
      </c>
      <c r="AF28" s="36">
        <v>84.44444444444443</v>
      </c>
      <c r="AG28" s="29">
        <v>42.66507747318236</v>
      </c>
      <c r="AH28" s="26">
        <v>0</v>
      </c>
      <c r="AI28" s="27">
        <v>0.3</v>
      </c>
      <c r="AJ28" s="24">
        <v>0</v>
      </c>
      <c r="AK28" s="36">
        <v>0</v>
      </c>
      <c r="AL28" s="29">
        <v>0</v>
      </c>
      <c r="AM28" s="26">
        <v>11.4</v>
      </c>
      <c r="AN28" s="27">
        <v>7.4</v>
      </c>
      <c r="AO28" s="24">
        <v>11.4</v>
      </c>
      <c r="AP28" s="36">
        <v>18.45714285714286</v>
      </c>
      <c r="AQ28" s="29">
        <v>21.04114285714286</v>
      </c>
      <c r="AR28" s="26">
        <v>0</v>
      </c>
      <c r="AS28" s="27">
        <v>0</v>
      </c>
      <c r="AT28" s="24">
        <v>0</v>
      </c>
      <c r="AU28" s="36">
        <v>0</v>
      </c>
      <c r="AV28" s="29">
        <v>0</v>
      </c>
      <c r="AW28" s="26">
        <v>326.7</v>
      </c>
      <c r="AX28" s="27">
        <v>342.6</v>
      </c>
      <c r="AY28" s="24">
        <v>189.54113924050634</v>
      </c>
      <c r="AZ28" s="36">
        <v>12</v>
      </c>
      <c r="BA28" s="29">
        <v>227.4493670886076</v>
      </c>
      <c r="BB28" s="26">
        <v>61.3</v>
      </c>
      <c r="BC28" s="27">
        <v>78.8</v>
      </c>
      <c r="BD28" s="24">
        <v>47.70078828828829</v>
      </c>
      <c r="BE28" s="36">
        <v>32.22865412445731</v>
      </c>
      <c r="BF28" s="29">
        <v>153.7332207207207</v>
      </c>
      <c r="BG28" s="26">
        <v>90</v>
      </c>
      <c r="BH28" s="27">
        <v>88.5</v>
      </c>
      <c r="BI28" s="24">
        <v>90</v>
      </c>
      <c r="BJ28" s="36">
        <v>19.53795379537954</v>
      </c>
      <c r="BK28" s="29">
        <v>175.84158415841586</v>
      </c>
    </row>
    <row r="29" spans="1:63" s="1" customFormat="1" ht="15.75" customHeight="1">
      <c r="A29" s="18" t="s">
        <v>5</v>
      </c>
      <c r="B29" s="22">
        <v>1012.5</v>
      </c>
      <c r="C29" s="36">
        <v>412.685</v>
      </c>
      <c r="D29" s="24">
        <v>421.24543786627885</v>
      </c>
      <c r="E29" s="24">
        <v>8.560437866278846</v>
      </c>
      <c r="F29" s="36">
        <v>1719.0249999999999</v>
      </c>
      <c r="G29" s="24">
        <v>1742.367968729948</v>
      </c>
      <c r="H29" s="37">
        <v>23.342968729948097</v>
      </c>
      <c r="I29" s="31">
        <v>615.3</v>
      </c>
      <c r="J29" s="27">
        <v>572.4</v>
      </c>
      <c r="K29" s="45">
        <v>339.885</v>
      </c>
      <c r="L29" s="36">
        <v>44.365152919369784</v>
      </c>
      <c r="M29" s="29">
        <v>1507.905</v>
      </c>
      <c r="N29" s="31">
        <v>235.39999999999998</v>
      </c>
      <c r="O29" s="27">
        <v>249.10000000000002</v>
      </c>
      <c r="P29" s="24">
        <v>235.39999999999998</v>
      </c>
      <c r="Q29" s="36">
        <v>46.379779099405276</v>
      </c>
      <c r="R29" s="29">
        <v>1091.7800000000002</v>
      </c>
      <c r="S29" s="26">
        <v>80.19999999999999</v>
      </c>
      <c r="T29" s="27">
        <v>102.6</v>
      </c>
      <c r="U29" s="24">
        <v>80.19999999999999</v>
      </c>
      <c r="V29" s="36">
        <v>40.118453865336676</v>
      </c>
      <c r="W29" s="29">
        <v>321.7500000000001</v>
      </c>
      <c r="X29" s="26">
        <v>3.3</v>
      </c>
      <c r="Y29" s="27">
        <v>4.4</v>
      </c>
      <c r="Z29" s="24">
        <v>3.3</v>
      </c>
      <c r="AA29" s="36">
        <v>31.666666666666664</v>
      </c>
      <c r="AB29" s="29">
        <v>10.45</v>
      </c>
      <c r="AC29" s="26">
        <v>272.6</v>
      </c>
      <c r="AD29" s="27">
        <v>195.5</v>
      </c>
      <c r="AE29" s="24">
        <v>4.6281833616298816E-21</v>
      </c>
      <c r="AF29" s="36">
        <v>0</v>
      </c>
      <c r="AG29" s="29">
        <v>0</v>
      </c>
      <c r="AH29" s="26">
        <v>7.5</v>
      </c>
      <c r="AI29" s="27">
        <v>7</v>
      </c>
      <c r="AJ29" s="24">
        <v>4.95</v>
      </c>
      <c r="AK29" s="36">
        <v>19.393939393939394</v>
      </c>
      <c r="AL29" s="29">
        <v>9.6</v>
      </c>
      <c r="AM29" s="26">
        <v>0.6</v>
      </c>
      <c r="AN29" s="27">
        <v>0.4</v>
      </c>
      <c r="AO29" s="24">
        <v>0.6</v>
      </c>
      <c r="AP29" s="36">
        <v>42</v>
      </c>
      <c r="AQ29" s="29">
        <v>2.52</v>
      </c>
      <c r="AR29" s="26">
        <v>22.7</v>
      </c>
      <c r="AS29" s="27">
        <v>27.3</v>
      </c>
      <c r="AT29" s="24">
        <v>2.6705882352941174E-21</v>
      </c>
      <c r="AU29" s="36">
        <v>0</v>
      </c>
      <c r="AV29" s="29">
        <v>0</v>
      </c>
      <c r="AW29" s="26">
        <v>170.2</v>
      </c>
      <c r="AX29" s="27">
        <v>141.2</v>
      </c>
      <c r="AY29" s="24">
        <v>3.6496494845360825</v>
      </c>
      <c r="AZ29" s="36">
        <v>30.76923076923077</v>
      </c>
      <c r="BA29" s="29">
        <v>11.229690721649485</v>
      </c>
      <c r="BB29" s="26">
        <v>131.5</v>
      </c>
      <c r="BC29" s="27">
        <v>174.8</v>
      </c>
      <c r="BD29" s="24">
        <v>4.910788381742739</v>
      </c>
      <c r="BE29" s="36">
        <v>24.666666666666668</v>
      </c>
      <c r="BF29" s="29">
        <v>12.113278008298757</v>
      </c>
      <c r="BG29" s="26">
        <v>72.8</v>
      </c>
      <c r="BH29" s="27">
        <v>74.3</v>
      </c>
      <c r="BI29" s="24">
        <v>72.8</v>
      </c>
      <c r="BJ29" s="36">
        <v>28.999999999999993</v>
      </c>
      <c r="BK29" s="29">
        <v>211.11999999999995</v>
      </c>
    </row>
    <row r="30" spans="1:63" s="1" customFormat="1" ht="15.75" customHeight="1">
      <c r="A30" s="17" t="s">
        <v>26</v>
      </c>
      <c r="B30" s="22">
        <v>1049.6</v>
      </c>
      <c r="C30" s="36">
        <v>320.4848596736597</v>
      </c>
      <c r="D30" s="24">
        <v>320.4848596736597</v>
      </c>
      <c r="E30" s="24">
        <v>0</v>
      </c>
      <c r="F30" s="36">
        <v>1228.72847039627</v>
      </c>
      <c r="G30" s="24">
        <v>1228.72847039627</v>
      </c>
      <c r="H30" s="37">
        <v>0</v>
      </c>
      <c r="I30" s="31">
        <v>717.3</v>
      </c>
      <c r="J30" s="27">
        <v>675.1</v>
      </c>
      <c r="K30" s="45">
        <v>272.58473846153845</v>
      </c>
      <c r="L30" s="36">
        <v>41.011915485457884</v>
      </c>
      <c r="M30" s="29">
        <v>1117.9222256410255</v>
      </c>
      <c r="N30" s="31">
        <v>184.5</v>
      </c>
      <c r="O30" s="27">
        <v>198.79999999999998</v>
      </c>
      <c r="P30" s="24">
        <v>184.5</v>
      </c>
      <c r="Q30" s="36">
        <v>42.69918699186992</v>
      </c>
      <c r="R30" s="29">
        <v>787.8000000000001</v>
      </c>
      <c r="S30" s="26">
        <v>51.9</v>
      </c>
      <c r="T30" s="27">
        <v>54.7</v>
      </c>
      <c r="U30" s="24">
        <v>51.9</v>
      </c>
      <c r="V30" s="36">
        <v>37.02312138728324</v>
      </c>
      <c r="W30" s="29">
        <v>192.15</v>
      </c>
      <c r="X30" s="26">
        <v>5.7</v>
      </c>
      <c r="Y30" s="27">
        <v>5.9</v>
      </c>
      <c r="Z30" s="24">
        <v>5.7</v>
      </c>
      <c r="AA30" s="36">
        <v>28.571428571428573</v>
      </c>
      <c r="AB30" s="29">
        <v>16.285714285714285</v>
      </c>
      <c r="AC30" s="26">
        <v>459.8</v>
      </c>
      <c r="AD30" s="27">
        <v>403.3</v>
      </c>
      <c r="AE30" s="24">
        <v>13.204512820512821</v>
      </c>
      <c r="AF30" s="36">
        <v>46.904761904761905</v>
      </c>
      <c r="AG30" s="29">
        <v>61.935452991453</v>
      </c>
      <c r="AH30" s="26">
        <v>1.1</v>
      </c>
      <c r="AI30" s="27">
        <v>0.9</v>
      </c>
      <c r="AJ30" s="24">
        <v>1.1</v>
      </c>
      <c r="AK30" s="36">
        <v>8.333333333333334</v>
      </c>
      <c r="AL30" s="29">
        <v>0.9166666666666667</v>
      </c>
      <c r="AM30" s="26">
        <v>3.2</v>
      </c>
      <c r="AN30" s="27">
        <v>2.1</v>
      </c>
      <c r="AO30" s="24">
        <v>3.2</v>
      </c>
      <c r="AP30" s="36">
        <v>17.499999999999996</v>
      </c>
      <c r="AQ30" s="29">
        <v>5.6</v>
      </c>
      <c r="AR30" s="26">
        <v>9.7</v>
      </c>
      <c r="AS30" s="27">
        <v>9.5</v>
      </c>
      <c r="AT30" s="24">
        <v>1.865384615384615E-21</v>
      </c>
      <c r="AU30" s="36">
        <v>0</v>
      </c>
      <c r="AV30" s="29">
        <v>0</v>
      </c>
      <c r="AW30" s="26">
        <v>227.4</v>
      </c>
      <c r="AX30" s="27">
        <v>195.4</v>
      </c>
      <c r="AY30" s="24">
        <v>27.288000000000004</v>
      </c>
      <c r="AZ30" s="36">
        <v>23.472222222222218</v>
      </c>
      <c r="BA30" s="29">
        <v>64.051</v>
      </c>
      <c r="BB30" s="26">
        <v>79.4</v>
      </c>
      <c r="BC30" s="27">
        <v>104.4</v>
      </c>
      <c r="BD30" s="24">
        <v>4.812121212121213</v>
      </c>
      <c r="BE30" s="36">
        <v>7.499999999999999</v>
      </c>
      <c r="BF30" s="29">
        <v>3.6090909090909093</v>
      </c>
      <c r="BG30" s="26">
        <v>15.8</v>
      </c>
      <c r="BH30" s="27">
        <v>49</v>
      </c>
      <c r="BI30" s="24">
        <v>15.8</v>
      </c>
      <c r="BJ30" s="36">
        <v>27.307692307692303</v>
      </c>
      <c r="BK30" s="29">
        <v>43.14615384615384</v>
      </c>
    </row>
    <row r="31" spans="1:63" s="1" customFormat="1" ht="15.75" customHeight="1">
      <c r="A31" s="17" t="s">
        <v>4</v>
      </c>
      <c r="B31" s="22">
        <v>211.79999999999998</v>
      </c>
      <c r="C31" s="36">
        <v>78.94930645502603</v>
      </c>
      <c r="D31" s="24">
        <v>88.17513145752031</v>
      </c>
      <c r="E31" s="24">
        <v>9.225825002494275</v>
      </c>
      <c r="F31" s="36">
        <v>278.83334158713586</v>
      </c>
      <c r="G31" s="24">
        <v>298.7538979075988</v>
      </c>
      <c r="H31" s="37">
        <v>19.920556320462936</v>
      </c>
      <c r="I31" s="31">
        <v>119.5</v>
      </c>
      <c r="J31" s="27">
        <v>129.5</v>
      </c>
      <c r="K31" s="45">
        <v>64.1816560509554</v>
      </c>
      <c r="L31" s="36">
        <v>37.244022798945984</v>
      </c>
      <c r="M31" s="29">
        <v>239.03830612358925</v>
      </c>
      <c r="N31" s="31">
        <v>40.3</v>
      </c>
      <c r="O31" s="27">
        <v>48.699999999999996</v>
      </c>
      <c r="P31" s="24">
        <v>40.3</v>
      </c>
      <c r="Q31" s="36">
        <v>37.25806451612903</v>
      </c>
      <c r="R31" s="29">
        <v>150.14999999999998</v>
      </c>
      <c r="S31" s="26">
        <v>20</v>
      </c>
      <c r="T31" s="27">
        <v>21.1</v>
      </c>
      <c r="U31" s="24">
        <v>20</v>
      </c>
      <c r="V31" s="36">
        <v>34.91</v>
      </c>
      <c r="W31" s="29">
        <v>69.82</v>
      </c>
      <c r="X31" s="26">
        <v>0.4</v>
      </c>
      <c r="Y31" s="27">
        <v>0.4</v>
      </c>
      <c r="Z31" s="24">
        <v>0.4</v>
      </c>
      <c r="AA31" s="36">
        <v>19.005847953216374</v>
      </c>
      <c r="AB31" s="29">
        <v>0.760233918128655</v>
      </c>
      <c r="AC31" s="26">
        <v>56.1</v>
      </c>
      <c r="AD31" s="27">
        <v>56.6</v>
      </c>
      <c r="AE31" s="24">
        <v>1.4803457688808006</v>
      </c>
      <c r="AF31" s="36">
        <v>46.7816091954023</v>
      </c>
      <c r="AG31" s="29">
        <v>6.925295723384894</v>
      </c>
      <c r="AH31" s="26">
        <v>0</v>
      </c>
      <c r="AI31" s="27">
        <v>0</v>
      </c>
      <c r="AJ31" s="24">
        <v>0</v>
      </c>
      <c r="AK31" s="36">
        <v>0</v>
      </c>
      <c r="AL31" s="29">
        <v>0</v>
      </c>
      <c r="AM31" s="26">
        <v>0</v>
      </c>
      <c r="AN31" s="27">
        <v>0</v>
      </c>
      <c r="AO31" s="24">
        <v>0</v>
      </c>
      <c r="AP31" s="36">
        <v>0</v>
      </c>
      <c r="AQ31" s="29">
        <v>0</v>
      </c>
      <c r="AR31" s="26">
        <v>0</v>
      </c>
      <c r="AS31" s="27">
        <v>0</v>
      </c>
      <c r="AT31" s="24">
        <v>0</v>
      </c>
      <c r="AU31" s="36">
        <v>0</v>
      </c>
      <c r="AV31" s="29">
        <v>0</v>
      </c>
      <c r="AW31" s="26">
        <v>20.2</v>
      </c>
      <c r="AX31" s="27">
        <v>12.4</v>
      </c>
      <c r="AY31" s="24">
        <v>3.778808739898234</v>
      </c>
      <c r="AZ31" s="36">
        <v>24.24</v>
      </c>
      <c r="BA31" s="29">
        <v>9.159832385513319</v>
      </c>
      <c r="BB31" s="26">
        <v>58.4</v>
      </c>
      <c r="BC31" s="27">
        <v>57</v>
      </c>
      <c r="BD31" s="24">
        <v>6.514666666666667</v>
      </c>
      <c r="BE31" s="36">
        <v>19.574293900941463</v>
      </c>
      <c r="BF31" s="29">
        <v>12.751999999999999</v>
      </c>
      <c r="BG31" s="26">
        <v>13.7</v>
      </c>
      <c r="BH31" s="27">
        <v>12.8</v>
      </c>
      <c r="BI31" s="24">
        <v>13.7</v>
      </c>
      <c r="BJ31" s="36">
        <v>27.593984962406015</v>
      </c>
      <c r="BK31" s="29">
        <v>37.80375939849624</v>
      </c>
    </row>
    <row r="32" spans="1:63" s="1" customFormat="1" ht="15.75" customHeight="1">
      <c r="A32" s="20" t="s">
        <v>17</v>
      </c>
      <c r="B32" s="22">
        <v>1138.6000000000001</v>
      </c>
      <c r="C32" s="36">
        <v>233.71599842021573</v>
      </c>
      <c r="D32" s="24">
        <v>238.12039790011727</v>
      </c>
      <c r="E32" s="24">
        <v>4.404399479901542</v>
      </c>
      <c r="F32" s="36">
        <v>1073.6838074125897</v>
      </c>
      <c r="G32" s="24">
        <v>1082.8725500663431</v>
      </c>
      <c r="H32" s="37">
        <v>9.18874265375348</v>
      </c>
      <c r="I32" s="31">
        <v>828.6</v>
      </c>
      <c r="J32" s="27">
        <v>774.9</v>
      </c>
      <c r="K32" s="45">
        <v>205.82108479242913</v>
      </c>
      <c r="L32" s="36">
        <v>48.03335483901547</v>
      </c>
      <c r="M32" s="29">
        <v>988.627719918584</v>
      </c>
      <c r="N32" s="31">
        <v>162.4</v>
      </c>
      <c r="O32" s="27">
        <v>182</v>
      </c>
      <c r="P32" s="24">
        <v>162.32106587374201</v>
      </c>
      <c r="Q32" s="36">
        <v>46.13757283866801</v>
      </c>
      <c r="R32" s="29">
        <v>748.91</v>
      </c>
      <c r="S32" s="26">
        <v>26.3</v>
      </c>
      <c r="T32" s="27">
        <v>28.7</v>
      </c>
      <c r="U32" s="24">
        <v>26.2835625</v>
      </c>
      <c r="V32" s="36">
        <v>41.177827396875905</v>
      </c>
      <c r="W32" s="29">
        <v>108.23000000000002</v>
      </c>
      <c r="X32" s="26">
        <v>3.8</v>
      </c>
      <c r="Y32" s="27">
        <v>6</v>
      </c>
      <c r="Z32" s="24">
        <v>3.8</v>
      </c>
      <c r="AA32" s="36">
        <v>34.038737446198</v>
      </c>
      <c r="AB32" s="29">
        <v>12.93472022955524</v>
      </c>
      <c r="AC32" s="26">
        <v>566.2</v>
      </c>
      <c r="AD32" s="27">
        <v>499</v>
      </c>
      <c r="AE32" s="24">
        <v>6.976783326070296</v>
      </c>
      <c r="AF32" s="36">
        <v>95</v>
      </c>
      <c r="AG32" s="29">
        <v>66.27944159766781</v>
      </c>
      <c r="AH32" s="26">
        <v>5.5</v>
      </c>
      <c r="AI32" s="27">
        <v>3.7</v>
      </c>
      <c r="AJ32" s="24">
        <v>3.1624999999999996</v>
      </c>
      <c r="AK32" s="36">
        <v>9.565217391304348</v>
      </c>
      <c r="AL32" s="29">
        <v>3.0249999999999995</v>
      </c>
      <c r="AM32" s="26">
        <v>8.2</v>
      </c>
      <c r="AN32" s="27">
        <v>4.1</v>
      </c>
      <c r="AO32" s="24">
        <v>1.7024761904761903</v>
      </c>
      <c r="AP32" s="36">
        <v>12.752293577981654</v>
      </c>
      <c r="AQ32" s="29">
        <v>2.171047619047619</v>
      </c>
      <c r="AR32" s="26">
        <v>5.6</v>
      </c>
      <c r="AS32" s="27">
        <v>5.1</v>
      </c>
      <c r="AT32" s="24">
        <v>2.3799405014874622E-21</v>
      </c>
      <c r="AU32" s="36">
        <v>0</v>
      </c>
      <c r="AV32" s="29">
        <v>0</v>
      </c>
      <c r="AW32" s="26">
        <v>233.9</v>
      </c>
      <c r="AX32" s="27">
        <v>206.8</v>
      </c>
      <c r="AY32" s="24">
        <v>2.9666009019165727</v>
      </c>
      <c r="AZ32" s="36">
        <v>21.9047619047619</v>
      </c>
      <c r="BA32" s="29">
        <v>6.498268642293444</v>
      </c>
      <c r="BB32" s="26">
        <v>43.1</v>
      </c>
      <c r="BC32" s="27">
        <v>85.5</v>
      </c>
      <c r="BD32" s="24">
        <v>2.332487738880433</v>
      </c>
      <c r="BE32" s="36">
        <v>17.1875</v>
      </c>
      <c r="BF32" s="29">
        <v>4.008963301200744</v>
      </c>
      <c r="BG32" s="26">
        <v>27.4</v>
      </c>
      <c r="BH32" s="27">
        <v>32.5</v>
      </c>
      <c r="BI32" s="24">
        <v>27.00022446689113</v>
      </c>
      <c r="BJ32" s="36">
        <v>31.013667425968112</v>
      </c>
      <c r="BK32" s="29">
        <v>83.73759820426486</v>
      </c>
    </row>
    <row r="33" spans="1:63" s="3" customFormat="1" ht="15.75" customHeight="1" thickBot="1">
      <c r="A33" s="21" t="s">
        <v>37</v>
      </c>
      <c r="B33" s="25">
        <f>SUM(B9:B32)</f>
        <v>24419.999999999996</v>
      </c>
      <c r="C33" s="44">
        <f aca="true" t="shared" si="0" ref="C33:H33">SUM(C9:C32)</f>
        <v>12250.842778759912</v>
      </c>
      <c r="D33" s="38">
        <f t="shared" si="0"/>
        <v>13568.125480142391</v>
      </c>
      <c r="E33" s="38">
        <f t="shared" si="0"/>
        <v>1317.2827013824813</v>
      </c>
      <c r="F33" s="15">
        <f t="shared" si="0"/>
        <v>40730.83758829248</v>
      </c>
      <c r="G33" s="39">
        <f t="shared" si="0"/>
        <v>43195.70495008652</v>
      </c>
      <c r="H33" s="40">
        <f t="shared" si="0"/>
        <v>2464.8673617940485</v>
      </c>
      <c r="I33" s="28">
        <f aca="true" t="shared" si="1" ref="I33">SUM(I9:I32)</f>
        <v>15364.699999999999</v>
      </c>
      <c r="J33" s="28">
        <f aca="true" t="shared" si="2" ref="J33">SUM(J9:J32)</f>
        <v>15279.4</v>
      </c>
      <c r="K33" s="30">
        <f aca="true" t="shared" si="3" ref="K33">SUM(K9:K32)</f>
        <v>9838.23528681995</v>
      </c>
      <c r="L33" s="41">
        <f>M33/K33*10</f>
        <v>36.56948399889236</v>
      </c>
      <c r="M33" s="46">
        <f aca="true" t="shared" si="4" ref="M33">SUM(M9:M32)</f>
        <v>35977.91878987003</v>
      </c>
      <c r="N33" s="44">
        <f aca="true" t="shared" si="5" ref="N33">SUM(N9:N32)</f>
        <v>6571.299999999999</v>
      </c>
      <c r="O33" s="28">
        <f aca="true" t="shared" si="6" ref="O33">SUM(O9:O32)</f>
        <v>6809.000000000001</v>
      </c>
      <c r="P33" s="30">
        <f aca="true" t="shared" si="7" ref="P33">SUM(P9:P32)</f>
        <v>6560.272056603636</v>
      </c>
      <c r="Q33" s="41">
        <f>R33/P33*10</f>
        <v>38.25393182396834</v>
      </c>
      <c r="R33" s="40">
        <f aca="true" t="shared" si="8" ref="R33">SUM(R9:R32)</f>
        <v>25095.620000000003</v>
      </c>
      <c r="S33" s="28">
        <f aca="true" t="shared" si="9" ref="S33">SUM(S9:S32)</f>
        <v>2384.9</v>
      </c>
      <c r="T33" s="28">
        <f aca="true" t="shared" si="10" ref="T33">SUM(T9:T32)</f>
        <v>2615.899999999999</v>
      </c>
      <c r="U33" s="28">
        <f aca="true" t="shared" si="11" ref="U33">SUM(U9:U32)</f>
        <v>2382.2657532013395</v>
      </c>
      <c r="V33" s="41">
        <f>W33/U33*10</f>
        <v>32.61025764888048</v>
      </c>
      <c r="W33" s="40">
        <f aca="true" t="shared" si="12" ref="W33">SUM(W9:W32)</f>
        <v>7768.629999999999</v>
      </c>
      <c r="X33" s="28">
        <f aca="true" t="shared" si="13" ref="X33">SUM(X9:X32)</f>
        <v>237.70000000000002</v>
      </c>
      <c r="Y33" s="28">
        <f aca="true" t="shared" si="14" ref="Y33">SUM(Y9:Y32)</f>
        <v>253.4</v>
      </c>
      <c r="Z33" s="28">
        <f aca="true" t="shared" si="15" ref="Z33">SUM(Z9:Z32)</f>
        <v>237.70000000000002</v>
      </c>
      <c r="AA33" s="41">
        <f>AB33/Z33*10</f>
        <v>21.71638134770172</v>
      </c>
      <c r="AB33" s="40">
        <f aca="true" t="shared" si="16" ref="AB33">SUM(AB9:AB32)</f>
        <v>516.19838463487</v>
      </c>
      <c r="AC33" s="28">
        <f aca="true" t="shared" si="17" ref="AC33">SUM(AC9:AC32)</f>
        <v>5451.300000000001</v>
      </c>
      <c r="AD33" s="28">
        <f aca="true" t="shared" si="18" ref="AD33">SUM(AD9:AD32)</f>
        <v>4973.900000000001</v>
      </c>
      <c r="AE33" s="28">
        <f aca="true" t="shared" si="19" ref="AE33">SUM(AE9:AE32)</f>
        <v>137.17602949077323</v>
      </c>
      <c r="AF33" s="41">
        <f>AG33/AE33*10</f>
        <v>48.67619800755895</v>
      </c>
      <c r="AG33" s="40">
        <f aca="true" t="shared" si="20" ref="AG33">SUM(AG9:AG32)</f>
        <v>667.7207573383623</v>
      </c>
      <c r="AH33" s="28">
        <f aca="true" t="shared" si="21" ref="AH33">SUM(AH9:AH32)</f>
        <v>78.49999999999999</v>
      </c>
      <c r="AI33" s="28">
        <f aca="true" t="shared" si="22" ref="AI33">SUM(AI9:AI32)</f>
        <v>67.5</v>
      </c>
      <c r="AJ33" s="28">
        <f aca="true" t="shared" si="23" ref="AJ33">SUM(AJ9:AJ32)</f>
        <v>42.80852681667257</v>
      </c>
      <c r="AK33" s="41">
        <f>AL33/AJ33*10</f>
        <v>14.379478764976446</v>
      </c>
      <c r="AL33" s="40">
        <f aca="true" t="shared" si="24" ref="AL33">SUM(AL9:AL32)</f>
        <v>61.55643023202679</v>
      </c>
      <c r="AM33" s="28">
        <f aca="true" t="shared" si="25" ref="AM33">SUM(AM9:AM32)</f>
        <v>150.39999999999998</v>
      </c>
      <c r="AN33" s="28">
        <f aca="true" t="shared" si="26" ref="AN33">SUM(AN9:AN32)</f>
        <v>89.79999999999998</v>
      </c>
      <c r="AO33" s="28">
        <f aca="true" t="shared" si="27" ref="AO33">SUM(AO9:AO32)</f>
        <v>87.25740833267312</v>
      </c>
      <c r="AP33" s="41">
        <f>AQ33/AO33*10</f>
        <v>17.758834755316972</v>
      </c>
      <c r="AQ33" s="40">
        <f aca="true" t="shared" si="28" ref="AQ33">SUM(AQ9:AQ32)</f>
        <v>154.95898957571603</v>
      </c>
      <c r="AR33" s="28">
        <f aca="true" t="shared" si="29" ref="AR33">SUM(AR9:AR32)</f>
        <v>216.29999999999995</v>
      </c>
      <c r="AS33" s="28">
        <f aca="true" t="shared" si="30" ref="AS33">SUM(AS9:AS32)</f>
        <v>218.8</v>
      </c>
      <c r="AT33" s="28">
        <f aca="true" t="shared" si="31" ref="AT33">SUM(AT9:AT32)</f>
        <v>5.0895090972718295E-20</v>
      </c>
      <c r="AU33" s="41">
        <f>AV33/AT33*10</f>
        <v>0</v>
      </c>
      <c r="AV33" s="40">
        <f aca="true" t="shared" si="32" ref="AV33">SUM(AV9:AV32)</f>
        <v>0</v>
      </c>
      <c r="AW33" s="28">
        <f aca="true" t="shared" si="33" ref="AW33">SUM(AW9:AW32)</f>
        <v>6383.299999999999</v>
      </c>
      <c r="AX33" s="28">
        <f aca="true" t="shared" si="34" ref="AX33">SUM(AX9:AX32)</f>
        <v>5849.299999999999</v>
      </c>
      <c r="AY33" s="28">
        <f aca="true" t="shared" si="35" ref="AY33">SUM(AY9:AY32)</f>
        <v>2325.26623148325</v>
      </c>
      <c r="AZ33" s="41">
        <f>BA33/AY33*10</f>
        <v>17.493930745200096</v>
      </c>
      <c r="BA33" s="40">
        <f aca="true" t="shared" si="36" ref="BA33">SUM(BA9:BA32)</f>
        <v>4067.804641772039</v>
      </c>
      <c r="BB33" s="28">
        <f aca="true" t="shared" si="37" ref="BB33">SUM(BB9:BB32)</f>
        <v>1340.5</v>
      </c>
      <c r="BC33" s="28">
        <f aca="true" t="shared" si="38" ref="BC33">SUM(BC9:BC32)</f>
        <v>1578.8999999999999</v>
      </c>
      <c r="BD33" s="28">
        <f aca="true" t="shared" si="39" ref="BD33">SUM(BD9:BD32)</f>
        <v>290.179395207956</v>
      </c>
      <c r="BE33" s="41">
        <f>BF33/BD33*10</f>
        <v>20.55581549579907</v>
      </c>
      <c r="BF33" s="40">
        <f aca="true" t="shared" si="40" ref="BF33">SUM(BF9:BF32)</f>
        <v>596.4874108577305</v>
      </c>
      <c r="BG33" s="28">
        <f aca="true" t="shared" si="41" ref="BG33">SUM(BG9:BG32)</f>
        <v>1115.2</v>
      </c>
      <c r="BH33" s="28">
        <f aca="true" t="shared" si="42" ref="BH33">SUM(BH9:BH32)</f>
        <v>1282.8</v>
      </c>
      <c r="BI33" s="28">
        <f aca="true" t="shared" si="43" ref="BI33">SUM(BI9:BI32)</f>
        <v>1114.4445666312376</v>
      </c>
      <c r="BJ33" s="41">
        <f>BK33/BI33*10</f>
        <v>22.9127063296245</v>
      </c>
      <c r="BK33" s="40">
        <f aca="true" t="shared" si="44" ref="BK33">SUM(BK9:BK32)</f>
        <v>2553.494107586719</v>
      </c>
    </row>
    <row r="34" spans="1:70" ht="15.75" customHeight="1" thickBot="1">
      <c r="A34" s="12"/>
      <c r="B34" s="23"/>
      <c r="D34" s="10"/>
      <c r="G34" s="10"/>
      <c r="K34" s="42">
        <f>K33/I33</f>
        <v>0.6403141803497596</v>
      </c>
      <c r="P34" s="42">
        <f>P33/N33</f>
        <v>0.9983218018662421</v>
      </c>
      <c r="U34" s="42">
        <f>U33/S33</f>
        <v>0.9988954476922888</v>
      </c>
      <c r="Z34" s="42">
        <f>Z33/X33</f>
        <v>1</v>
      </c>
      <c r="AE34" s="42">
        <f>AE33/AC33</f>
        <v>0.025163911267179057</v>
      </c>
      <c r="AJ34" s="42">
        <f>AJ33/AH33</f>
        <v>0.5453315518047462</v>
      </c>
      <c r="AO34" s="42">
        <f>AO33/AM33</f>
        <v>0.5801689383821352</v>
      </c>
      <c r="AQ34" s="7"/>
      <c r="AR34" s="7"/>
      <c r="AS34" s="7"/>
      <c r="AT34" s="42">
        <f>AT33/AR33</f>
        <v>2.3529861753452754E-22</v>
      </c>
      <c r="AU34" s="9"/>
      <c r="AV34" s="9"/>
      <c r="AW34" s="9"/>
      <c r="AX34" s="9"/>
      <c r="AY34" s="42">
        <f>AY33/AW33</f>
        <v>0.3642733745058591</v>
      </c>
      <c r="AZ34" s="9"/>
      <c r="BA34" s="9"/>
      <c r="BB34" s="9"/>
      <c r="BC34" s="9"/>
      <c r="BD34" s="42">
        <f>BD33/BB33</f>
        <v>0.21647101470194408</v>
      </c>
      <c r="BE34" s="9"/>
      <c r="BF34" s="4"/>
      <c r="BG34" s="4"/>
      <c r="BH34" s="4"/>
      <c r="BI34" s="42">
        <f>BI33/BG33</f>
        <v>0.9993226027898472</v>
      </c>
      <c r="BJ34" s="4"/>
      <c r="BK34" s="4"/>
      <c r="BR34" s="43"/>
    </row>
    <row r="35" spans="1:4" ht="15.75" customHeight="1">
      <c r="A35" s="12"/>
      <c r="B35" s="13"/>
      <c r="D35" s="10"/>
    </row>
    <row r="36" spans="4:13" ht="15.75" customHeight="1">
      <c r="D36" s="10"/>
      <c r="G36" s="11"/>
      <c r="H36" s="10"/>
      <c r="I36" s="10"/>
      <c r="J36" s="10"/>
      <c r="K36" s="10"/>
      <c r="L36" s="10"/>
      <c r="M36" s="10"/>
    </row>
    <row r="37" ht="15.75" customHeight="1">
      <c r="L37" s="10"/>
    </row>
  </sheetData>
  <mergeCells count="91">
    <mergeCell ref="I5:M5"/>
    <mergeCell ref="B7:B8"/>
    <mergeCell ref="C7:C8"/>
    <mergeCell ref="D7:D8"/>
    <mergeCell ref="E7:E8"/>
    <mergeCell ref="L7:L8"/>
    <mergeCell ref="A1:H1"/>
    <mergeCell ref="A2:H2"/>
    <mergeCell ref="A3:H3"/>
    <mergeCell ref="A5:A8"/>
    <mergeCell ref="B5:H5"/>
    <mergeCell ref="AR5:AV5"/>
    <mergeCell ref="AW5:BA5"/>
    <mergeCell ref="BB5:BF5"/>
    <mergeCell ref="BG5:BK5"/>
    <mergeCell ref="C6:E6"/>
    <mergeCell ref="F6:H6"/>
    <mergeCell ref="I6:J6"/>
    <mergeCell ref="L6:M6"/>
    <mergeCell ref="N6:O6"/>
    <mergeCell ref="Q6:R6"/>
    <mergeCell ref="N5:R5"/>
    <mergeCell ref="S5:W5"/>
    <mergeCell ref="X5:AB5"/>
    <mergeCell ref="AC5:AG5"/>
    <mergeCell ref="AH5:AL5"/>
    <mergeCell ref="AM5:AQ5"/>
    <mergeCell ref="BG6:BH6"/>
    <mergeCell ref="BJ6:BK6"/>
    <mergeCell ref="AH6:AI6"/>
    <mergeCell ref="AK6:AL6"/>
    <mergeCell ref="AM6:AN6"/>
    <mergeCell ref="AP6:AQ6"/>
    <mergeCell ref="AR6:AS6"/>
    <mergeCell ref="AU6:AV6"/>
    <mergeCell ref="AW6:AX6"/>
    <mergeCell ref="AZ6:BA6"/>
    <mergeCell ref="BB6:BC6"/>
    <mergeCell ref="BE6:BF6"/>
    <mergeCell ref="S6:T6"/>
    <mergeCell ref="V6:W6"/>
    <mergeCell ref="X6:Y6"/>
    <mergeCell ref="AA6:AB6"/>
    <mergeCell ref="AC6:AD6"/>
    <mergeCell ref="AF6:AG6"/>
    <mergeCell ref="F7:F8"/>
    <mergeCell ref="G7:G8"/>
    <mergeCell ref="H7:H8"/>
    <mergeCell ref="I7:J7"/>
    <mergeCell ref="K7:K8"/>
    <mergeCell ref="AA7:AA8"/>
    <mergeCell ref="M7:M8"/>
    <mergeCell ref="N7:O7"/>
    <mergeCell ref="P7:P8"/>
    <mergeCell ref="Q7:Q8"/>
    <mergeCell ref="R7:R8"/>
    <mergeCell ref="S7:T7"/>
    <mergeCell ref="U7:U8"/>
    <mergeCell ref="V7:V8"/>
    <mergeCell ref="W7:W8"/>
    <mergeCell ref="X7:Y7"/>
    <mergeCell ref="Z7:Z8"/>
    <mergeCell ref="AP7:AP8"/>
    <mergeCell ref="AB7:AB8"/>
    <mergeCell ref="AC7:AD7"/>
    <mergeCell ref="AE7:AE8"/>
    <mergeCell ref="AF7:AF8"/>
    <mergeCell ref="AG7:AG8"/>
    <mergeCell ref="AH7:AI7"/>
    <mergeCell ref="AJ7:AJ8"/>
    <mergeCell ref="AK7:AK8"/>
    <mergeCell ref="AL7:AL8"/>
    <mergeCell ref="AM7:AN7"/>
    <mergeCell ref="AO7:AO8"/>
    <mergeCell ref="BE7:BE8"/>
    <mergeCell ref="AQ7:AQ8"/>
    <mergeCell ref="AR7:AS7"/>
    <mergeCell ref="AT7:AT8"/>
    <mergeCell ref="AU7:AU8"/>
    <mergeCell ref="AV7:AV8"/>
    <mergeCell ref="AW7:AX7"/>
    <mergeCell ref="AY7:AY8"/>
    <mergeCell ref="AZ7:AZ8"/>
    <mergeCell ref="BA7:BA8"/>
    <mergeCell ref="BB7:BC7"/>
    <mergeCell ref="BD7:BD8"/>
    <mergeCell ref="BF7:BF8"/>
    <mergeCell ref="BG7:BH7"/>
    <mergeCell ref="BI7:BI8"/>
    <mergeCell ref="BJ7:BJ8"/>
    <mergeCell ref="BK7:BK8"/>
  </mergeCells>
  <conditionalFormatting sqref="E9:E32">
    <cfRule type="colorScale" priority="2">
      <colorScale>
        <cfvo type="min" val="0"/>
        <cfvo type="max"/>
        <color rgb="FFFFEF9C"/>
        <color rgb="FF63BE7B"/>
      </colorScale>
    </cfRule>
  </conditionalFormatting>
  <conditionalFormatting sqref="H9:H32">
    <cfRule type="colorScale" priority="1">
      <colorScale>
        <cfvo type="min" val="0"/>
        <cfvo type="max"/>
        <color rgb="FFFFEF9C"/>
        <color rgb="FF63BE7B"/>
      </colorScale>
    </cfRule>
  </conditionalFormatting>
  <printOptions/>
  <pageMargins left="0.2362204724409449" right="0.2362204724409449" top="0.15748031496062992" bottom="0.15748031496062992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ДІДИК Олена Михайлівна</dc:creator>
  <cp:keywords/>
  <dc:description/>
  <cp:lastModifiedBy>Microsoft Office User</cp:lastModifiedBy>
  <cp:lastPrinted>2020-07-10T06:49:38Z</cp:lastPrinted>
  <dcterms:created xsi:type="dcterms:W3CDTF">2020-03-06T12:17:23Z</dcterms:created>
  <dcterms:modified xsi:type="dcterms:W3CDTF">2020-09-21T18:59:31Z</dcterms:modified>
  <cp:category/>
  <cp:version/>
  <cp:contentType/>
  <cp:contentStatus/>
</cp:coreProperties>
</file>